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0" windowWidth="18456" windowHeight="11076"/>
  </bookViews>
  <sheets>
    <sheet name="Instructions" sheetId="6" r:id="rId1"/>
    <sheet name="January Regular" sheetId="2" r:id="rId2"/>
    <sheet name="January Premium" sheetId="7" r:id="rId3"/>
    <sheet name="January Diesel" sheetId="8" r:id="rId4"/>
    <sheet name="January K-1" sheetId="9" r:id="rId5"/>
  </sheets>
  <definedNames>
    <definedName name="_xlnm.Print_Area" localSheetId="3">'January Diesel'!$B$2:$M$53</definedName>
    <definedName name="_xlnm.Print_Area" localSheetId="4">'January K-1'!$B$2:$M$53</definedName>
    <definedName name="_xlnm.Print_Area" localSheetId="2">'January Premium'!$B$2:$M$53</definedName>
    <definedName name="_xlnm.Print_Area" localSheetId="1">'January Regular'!$B$2:$M$53</definedName>
  </definedNames>
  <calcPr calcId="145621"/>
</workbook>
</file>

<file path=xl/calcChain.xml><?xml version="1.0" encoding="utf-8"?>
<calcChain xmlns="http://schemas.openxmlformats.org/spreadsheetml/2006/main">
  <c r="C12" i="2" l="1"/>
  <c r="E43" i="9" l="1"/>
  <c r="D43" i="9"/>
  <c r="E45" i="9" s="1"/>
  <c r="G45" i="9" s="1"/>
  <c r="C13" i="9"/>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G12" i="9"/>
  <c r="C12" i="9"/>
  <c r="E43" i="8"/>
  <c r="D43" i="8"/>
  <c r="E45" i="8" s="1"/>
  <c r="G45" i="8" s="1"/>
  <c r="C13" i="8"/>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s="1"/>
  <c r="C36" i="8" s="1"/>
  <c r="C37" i="8" s="1"/>
  <c r="C38" i="8" s="1"/>
  <c r="C39" i="8" s="1"/>
  <c r="C40" i="8" s="1"/>
  <c r="C41" i="8" s="1"/>
  <c r="C42" i="8" s="1"/>
  <c r="G12" i="8"/>
  <c r="G13" i="8" s="1"/>
  <c r="C12" i="8"/>
  <c r="E43" i="7"/>
  <c r="D43" i="7"/>
  <c r="E45" i="7" s="1"/>
  <c r="G45" i="7" s="1"/>
  <c r="G12" i="7"/>
  <c r="G13" i="7" s="1"/>
  <c r="C12" i="7"/>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H12" i="9" l="1"/>
  <c r="I12" i="9" s="1"/>
  <c r="G13" i="9"/>
  <c r="I13" i="8"/>
  <c r="H13" i="8"/>
  <c r="G14" i="8"/>
  <c r="H12" i="8"/>
  <c r="I12" i="8" s="1"/>
  <c r="H13" i="7"/>
  <c r="I13" i="7"/>
  <c r="G14" i="7"/>
  <c r="H12" i="7"/>
  <c r="I12" i="7" s="1"/>
  <c r="D43" i="2"/>
  <c r="J12" i="9" l="1"/>
  <c r="H13" i="9"/>
  <c r="I13" i="9" s="1"/>
  <c r="G14" i="9"/>
  <c r="J12" i="8"/>
  <c r="J13" i="8" s="1"/>
  <c r="G15" i="8"/>
  <c r="H14" i="8"/>
  <c r="I14" i="8" s="1"/>
  <c r="G15" i="7"/>
  <c r="H14" i="7"/>
  <c r="I14" i="7" s="1"/>
  <c r="J12" i="7"/>
  <c r="J13" i="7" s="1"/>
  <c r="E43" i="2"/>
  <c r="E45" i="2"/>
  <c r="G45" i="2" s="1"/>
  <c r="G12" i="2"/>
  <c r="C13" i="2"/>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J13" i="9" l="1"/>
  <c r="H12" i="2"/>
  <c r="I12" i="2" s="1"/>
  <c r="J12" i="2" s="1"/>
  <c r="G15" i="9"/>
  <c r="H14" i="9"/>
  <c r="I14" i="9" s="1"/>
  <c r="H15" i="8"/>
  <c r="I15" i="8"/>
  <c r="G16" i="8"/>
  <c r="J14" i="8"/>
  <c r="J15" i="8" s="1"/>
  <c r="J14" i="7"/>
  <c r="G16" i="7"/>
  <c r="H15" i="7"/>
  <c r="I15" i="7"/>
  <c r="G13" i="2"/>
  <c r="H13" i="2" s="1"/>
  <c r="I13" i="2" s="1"/>
  <c r="J13" i="2" l="1"/>
  <c r="J14" i="9"/>
  <c r="H15" i="9"/>
  <c r="I15" i="9" s="1"/>
  <c r="G16" i="9"/>
  <c r="G17" i="8"/>
  <c r="H16" i="8"/>
  <c r="I16" i="8" s="1"/>
  <c r="J16" i="8" s="1"/>
  <c r="I16" i="7"/>
  <c r="G17" i="7"/>
  <c r="H16" i="7"/>
  <c r="J15" i="7"/>
  <c r="J16" i="7" s="1"/>
  <c r="G14" i="2"/>
  <c r="H14" i="2" s="1"/>
  <c r="I14" i="2" s="1"/>
  <c r="J14" i="2" s="1"/>
  <c r="J15" i="9" l="1"/>
  <c r="G17" i="9"/>
  <c r="H16" i="9"/>
  <c r="I16" i="9" s="1"/>
  <c r="G18" i="8"/>
  <c r="H17" i="8"/>
  <c r="I17" i="8" s="1"/>
  <c r="J17" i="8" s="1"/>
  <c r="H17" i="7"/>
  <c r="I17" i="7" s="1"/>
  <c r="J17" i="7" s="1"/>
  <c r="G18" i="7"/>
  <c r="G15" i="2"/>
  <c r="H15" i="2" s="1"/>
  <c r="I15" i="2" s="1"/>
  <c r="J15" i="2" s="1"/>
  <c r="H17" i="9" l="1"/>
  <c r="I17" i="9" s="1"/>
  <c r="G18" i="9"/>
  <c r="J16" i="9"/>
  <c r="G19" i="8"/>
  <c r="H18" i="8"/>
  <c r="I18" i="8" s="1"/>
  <c r="J18" i="8" s="1"/>
  <c r="J18" i="7"/>
  <c r="I18" i="7"/>
  <c r="G19" i="7"/>
  <c r="H18" i="7"/>
  <c r="G16" i="2"/>
  <c r="H16" i="2" s="1"/>
  <c r="I16" i="2" s="1"/>
  <c r="J16" i="2" s="1"/>
  <c r="J17" i="9" l="1"/>
  <c r="G19" i="9"/>
  <c r="H18" i="9"/>
  <c r="I18" i="9" s="1"/>
  <c r="G20" i="8"/>
  <c r="I19" i="8"/>
  <c r="J19" i="8" s="1"/>
  <c r="H19" i="8"/>
  <c r="G20" i="7"/>
  <c r="H19" i="7"/>
  <c r="I19" i="7" s="1"/>
  <c r="J19" i="7" s="1"/>
  <c r="G17" i="2"/>
  <c r="H17" i="2" s="1"/>
  <c r="I17" i="2" s="1"/>
  <c r="J17" i="2" s="1"/>
  <c r="H19" i="9" l="1"/>
  <c r="I19" i="9" s="1"/>
  <c r="G20" i="9"/>
  <c r="J18" i="9"/>
  <c r="I20" i="8"/>
  <c r="J20" i="8" s="1"/>
  <c r="G21" i="8"/>
  <c r="H20" i="8"/>
  <c r="J20" i="7"/>
  <c r="I20" i="7"/>
  <c r="G21" i="7"/>
  <c r="H20" i="7"/>
  <c r="G18" i="2"/>
  <c r="H18" i="2" s="1"/>
  <c r="I18" i="2" s="1"/>
  <c r="J18" i="2" s="1"/>
  <c r="J19" i="9" l="1"/>
  <c r="G21" i="9"/>
  <c r="H20" i="9"/>
  <c r="I20" i="9" s="1"/>
  <c r="H21" i="8"/>
  <c r="I21" i="8" s="1"/>
  <c r="J21" i="8" s="1"/>
  <c r="G22" i="8"/>
  <c r="H21" i="7"/>
  <c r="I21" i="7" s="1"/>
  <c r="J21" i="7" s="1"/>
  <c r="G22" i="7"/>
  <c r="G19" i="2"/>
  <c r="H19" i="2" s="1"/>
  <c r="I19" i="2" s="1"/>
  <c r="J19" i="2" s="1"/>
  <c r="G22" i="9" l="1"/>
  <c r="H21" i="9"/>
  <c r="I21" i="9" s="1"/>
  <c r="J20" i="9"/>
  <c r="G23" i="8"/>
  <c r="H22" i="8"/>
  <c r="I22" i="8" s="1"/>
  <c r="J22" i="8" s="1"/>
  <c r="H22" i="7"/>
  <c r="I22" i="7" s="1"/>
  <c r="J22" i="7" s="1"/>
  <c r="G23" i="7"/>
  <c r="G20" i="2"/>
  <c r="H20" i="2" s="1"/>
  <c r="I20" i="2" s="1"/>
  <c r="J20" i="2" s="1"/>
  <c r="J21" i="9" l="1"/>
  <c r="G23" i="9"/>
  <c r="H22" i="9"/>
  <c r="I22" i="9" s="1"/>
  <c r="G24" i="8"/>
  <c r="I23" i="8"/>
  <c r="J23" i="8" s="1"/>
  <c r="H23" i="8"/>
  <c r="G24" i="7"/>
  <c r="H23" i="7"/>
  <c r="I23" i="7" s="1"/>
  <c r="J23" i="7" s="1"/>
  <c r="G21" i="2"/>
  <c r="H21" i="2" s="1"/>
  <c r="I21" i="2" s="1"/>
  <c r="J21" i="2" s="1"/>
  <c r="J22" i="9" l="1"/>
  <c r="G24" i="9"/>
  <c r="H23" i="9"/>
  <c r="I23" i="9" s="1"/>
  <c r="G25" i="8"/>
  <c r="H24" i="8"/>
  <c r="I24" i="8" s="1"/>
  <c r="J24" i="8" s="1"/>
  <c r="J24" i="7"/>
  <c r="I24" i="7"/>
  <c r="G25" i="7"/>
  <c r="H24" i="7"/>
  <c r="G22" i="2"/>
  <c r="H22" i="2" s="1"/>
  <c r="I22" i="2" s="1"/>
  <c r="J22" i="2" s="1"/>
  <c r="J23" i="9" l="1"/>
  <c r="G25" i="9"/>
  <c r="H24" i="9"/>
  <c r="I24" i="9" s="1"/>
  <c r="J24" i="9" s="1"/>
  <c r="G26" i="8"/>
  <c r="H25" i="8"/>
  <c r="I25" i="8" s="1"/>
  <c r="J25" i="8" s="1"/>
  <c r="G26" i="7"/>
  <c r="I25" i="7"/>
  <c r="J25" i="7" s="1"/>
  <c r="H25" i="7"/>
  <c r="G23" i="2"/>
  <c r="H23" i="2" s="1"/>
  <c r="I23" i="2" s="1"/>
  <c r="J23" i="2" s="1"/>
  <c r="H25" i="9" l="1"/>
  <c r="I25" i="9" s="1"/>
  <c r="J25" i="9" s="1"/>
  <c r="G26" i="9"/>
  <c r="G27" i="8"/>
  <c r="H26" i="8"/>
  <c r="I26" i="8" s="1"/>
  <c r="J26" i="8" s="1"/>
  <c r="H26" i="7"/>
  <c r="I26" i="7" s="1"/>
  <c r="J26" i="7" s="1"/>
  <c r="G27" i="7"/>
  <c r="G24" i="2"/>
  <c r="H24" i="2" s="1"/>
  <c r="I24" i="2" s="1"/>
  <c r="J24" i="2" s="1"/>
  <c r="G27" i="9" l="1"/>
  <c r="H26" i="9"/>
  <c r="I26" i="9" s="1"/>
  <c r="J26" i="9" s="1"/>
  <c r="H27" i="8"/>
  <c r="I27" i="8"/>
  <c r="J27" i="8" s="1"/>
  <c r="G28" i="8"/>
  <c r="G28" i="7"/>
  <c r="H27" i="7"/>
  <c r="I27" i="7" s="1"/>
  <c r="J27" i="7" s="1"/>
  <c r="G25" i="2"/>
  <c r="H25" i="2" s="1"/>
  <c r="I25" i="2" s="1"/>
  <c r="J25" i="2" s="1"/>
  <c r="G28" i="9" l="1"/>
  <c r="H27" i="9"/>
  <c r="I27" i="9" s="1"/>
  <c r="J27" i="9" s="1"/>
  <c r="G29" i="8"/>
  <c r="H28" i="8"/>
  <c r="I28" i="8" s="1"/>
  <c r="J28" i="8" s="1"/>
  <c r="J28" i="7"/>
  <c r="I28" i="7"/>
  <c r="G29" i="7"/>
  <c r="H28" i="7"/>
  <c r="G26" i="2"/>
  <c r="H26" i="2" s="1"/>
  <c r="I26" i="2" s="1"/>
  <c r="J26" i="2" s="1"/>
  <c r="G29" i="9" l="1"/>
  <c r="H28" i="9"/>
  <c r="I28" i="9" s="1"/>
  <c r="J28" i="9" s="1"/>
  <c r="G30" i="8"/>
  <c r="H29" i="8"/>
  <c r="I29" i="8" s="1"/>
  <c r="J29" i="8" s="1"/>
  <c r="H29" i="7"/>
  <c r="I29" i="7"/>
  <c r="J29" i="7" s="1"/>
  <c r="G30" i="7"/>
  <c r="G27" i="2"/>
  <c r="H27" i="2" s="1"/>
  <c r="I27" i="2" s="1"/>
  <c r="J27" i="2" s="1"/>
  <c r="H29" i="9" l="1"/>
  <c r="I29" i="9" s="1"/>
  <c r="J29" i="9" s="1"/>
  <c r="G30" i="9"/>
  <c r="G31" i="8"/>
  <c r="H30" i="8"/>
  <c r="I30" i="8" s="1"/>
  <c r="J30" i="8" s="1"/>
  <c r="J30" i="7"/>
  <c r="I30" i="7"/>
  <c r="G31" i="7"/>
  <c r="H30" i="7"/>
  <c r="G28" i="2"/>
  <c r="H28" i="2" s="1"/>
  <c r="I28" i="2" s="1"/>
  <c r="J28" i="2" s="1"/>
  <c r="G31" i="9" l="1"/>
  <c r="H30" i="9"/>
  <c r="I30" i="9" s="1"/>
  <c r="J30" i="9" s="1"/>
  <c r="G32" i="8"/>
  <c r="I31" i="8"/>
  <c r="J31" i="8" s="1"/>
  <c r="H31" i="8"/>
  <c r="G32" i="7"/>
  <c r="H31" i="7"/>
  <c r="I31" i="7" s="1"/>
  <c r="J31" i="7" s="1"/>
  <c r="G29" i="2"/>
  <c r="H31" i="9" l="1"/>
  <c r="I31" i="9"/>
  <c r="J31" i="9" s="1"/>
  <c r="G32" i="9"/>
  <c r="G33" i="8"/>
  <c r="H32" i="8"/>
  <c r="I32" i="8" s="1"/>
  <c r="J32" i="8" s="1"/>
  <c r="G33" i="7"/>
  <c r="H32" i="7"/>
  <c r="I32" i="7" s="1"/>
  <c r="J32" i="7" s="1"/>
  <c r="H29" i="2"/>
  <c r="I29" i="2" s="1"/>
  <c r="J29" i="2" s="1"/>
  <c r="G30" i="2"/>
  <c r="G33" i="9" l="1"/>
  <c r="H32" i="9"/>
  <c r="I32" i="9" s="1"/>
  <c r="J32" i="9" s="1"/>
  <c r="G34" i="8"/>
  <c r="H33" i="8"/>
  <c r="I33" i="8" s="1"/>
  <c r="J33" i="8" s="1"/>
  <c r="G34" i="7"/>
  <c r="H33" i="7"/>
  <c r="I33" i="7" s="1"/>
  <c r="J33" i="7" s="1"/>
  <c r="H30" i="2"/>
  <c r="I30" i="2" s="1"/>
  <c r="J30" i="2" s="1"/>
  <c r="G31" i="2"/>
  <c r="G34" i="9" l="1"/>
  <c r="H33" i="9"/>
  <c r="I33" i="9" s="1"/>
  <c r="J33" i="9" s="1"/>
  <c r="G35" i="8"/>
  <c r="H34" i="8"/>
  <c r="I34" i="8" s="1"/>
  <c r="J34" i="8" s="1"/>
  <c r="H34" i="7"/>
  <c r="I34" i="7" s="1"/>
  <c r="J34" i="7" s="1"/>
  <c r="G35" i="7"/>
  <c r="G32" i="2"/>
  <c r="H31" i="2"/>
  <c r="I31" i="2" s="1"/>
  <c r="J31" i="2" s="1"/>
  <c r="G35" i="9" l="1"/>
  <c r="H34" i="9"/>
  <c r="I34" i="9" s="1"/>
  <c r="J34" i="9" s="1"/>
  <c r="G36" i="8"/>
  <c r="H35" i="8"/>
  <c r="I35" i="8" s="1"/>
  <c r="J35" i="8" s="1"/>
  <c r="G36" i="7"/>
  <c r="H35" i="7"/>
  <c r="I35" i="7" s="1"/>
  <c r="J35" i="7" s="1"/>
  <c r="G33" i="2"/>
  <c r="H32" i="2"/>
  <c r="I32" i="2" s="1"/>
  <c r="J32" i="2" s="1"/>
  <c r="G36" i="9" l="1"/>
  <c r="H35" i="9"/>
  <c r="I35" i="9" s="1"/>
  <c r="J35" i="9" s="1"/>
  <c r="G37" i="8"/>
  <c r="H36" i="8"/>
  <c r="I36" i="8" s="1"/>
  <c r="J36" i="8" s="1"/>
  <c r="G37" i="7"/>
  <c r="H36" i="7"/>
  <c r="I36" i="7" s="1"/>
  <c r="J36" i="7" s="1"/>
  <c r="H33" i="2"/>
  <c r="I33" i="2" s="1"/>
  <c r="J33" i="2" s="1"/>
  <c r="G34" i="2"/>
  <c r="G37" i="9" l="1"/>
  <c r="H36" i="9"/>
  <c r="I36" i="9" s="1"/>
  <c r="J36" i="9" s="1"/>
  <c r="G38" i="8"/>
  <c r="H37" i="8"/>
  <c r="I37" i="8" s="1"/>
  <c r="J37" i="8" s="1"/>
  <c r="J37" i="7"/>
  <c r="I37" i="7"/>
  <c r="G38" i="7"/>
  <c r="H37" i="7"/>
  <c r="H34" i="2"/>
  <c r="I34" i="2" s="1"/>
  <c r="J34" i="2" s="1"/>
  <c r="G35" i="2"/>
  <c r="G38" i="9" l="1"/>
  <c r="H37" i="9"/>
  <c r="I37" i="9" s="1"/>
  <c r="J37" i="9" s="1"/>
  <c r="G39" i="8"/>
  <c r="H38" i="8"/>
  <c r="I38" i="8" s="1"/>
  <c r="J38" i="8" s="1"/>
  <c r="J38" i="7"/>
  <c r="I38" i="7"/>
  <c r="G39" i="7"/>
  <c r="H38" i="7"/>
  <c r="G36" i="2"/>
  <c r="H35" i="2"/>
  <c r="I35" i="2" s="1"/>
  <c r="J35" i="2" s="1"/>
  <c r="G39" i="9" l="1"/>
  <c r="H38" i="9"/>
  <c r="I38" i="9" s="1"/>
  <c r="J38" i="9" s="1"/>
  <c r="G40" i="8"/>
  <c r="H39" i="8"/>
  <c r="I39" i="8" s="1"/>
  <c r="J39" i="8" s="1"/>
  <c r="G40" i="7"/>
  <c r="H39" i="7"/>
  <c r="I39" i="7" s="1"/>
  <c r="J39" i="7" s="1"/>
  <c r="G37" i="2"/>
  <c r="H36" i="2"/>
  <c r="I36" i="2" s="1"/>
  <c r="J36" i="2" s="1"/>
  <c r="G40" i="9" l="1"/>
  <c r="H39" i="9"/>
  <c r="I39" i="9" s="1"/>
  <c r="J39" i="9" s="1"/>
  <c r="G41" i="8"/>
  <c r="H40" i="8"/>
  <c r="I40" i="8" s="1"/>
  <c r="J40" i="8" s="1"/>
  <c r="G41" i="7"/>
  <c r="H40" i="7"/>
  <c r="I40" i="7" s="1"/>
  <c r="J40" i="7" s="1"/>
  <c r="G38" i="2"/>
  <c r="H37" i="2"/>
  <c r="I37" i="2" s="1"/>
  <c r="J37" i="2" s="1"/>
  <c r="G41" i="9" l="1"/>
  <c r="H40" i="9"/>
  <c r="I40" i="9" s="1"/>
  <c r="J40" i="9" s="1"/>
  <c r="H41" i="8"/>
  <c r="I41" i="8" s="1"/>
  <c r="J41" i="8" s="1"/>
  <c r="G42" i="8"/>
  <c r="G42" i="7"/>
  <c r="H41" i="7"/>
  <c r="I41" i="7" s="1"/>
  <c r="J41" i="7" s="1"/>
  <c r="G39" i="2"/>
  <c r="H38" i="2"/>
  <c r="I38" i="2" s="1"/>
  <c r="J38" i="2" s="1"/>
  <c r="H41" i="9" l="1"/>
  <c r="I41" i="9" s="1"/>
  <c r="J41" i="9" s="1"/>
  <c r="G42" i="9"/>
  <c r="H42" i="8"/>
  <c r="I42" i="8"/>
  <c r="J43" i="8" s="1"/>
  <c r="H42" i="7"/>
  <c r="I42" i="7" s="1"/>
  <c r="G40" i="2"/>
  <c r="H39" i="2"/>
  <c r="I39" i="2" s="1"/>
  <c r="J39" i="2" s="1"/>
  <c r="H42" i="9" l="1"/>
  <c r="I42" i="9" s="1"/>
  <c r="J43" i="9" s="1"/>
  <c r="K43" i="8"/>
  <c r="L43" i="8"/>
  <c r="J42" i="8"/>
  <c r="J43" i="7"/>
  <c r="J42" i="7"/>
  <c r="G41" i="2"/>
  <c r="H40" i="2"/>
  <c r="I40" i="2" s="1"/>
  <c r="J40" i="2" s="1"/>
  <c r="J42" i="9" l="1"/>
  <c r="K43" i="9"/>
  <c r="L43" i="9"/>
  <c r="K43" i="7"/>
  <c r="L43" i="7"/>
  <c r="G42" i="2"/>
  <c r="H42" i="2" s="1"/>
  <c r="I42" i="2" s="1"/>
  <c r="H41" i="2"/>
  <c r="I41" i="2" s="1"/>
  <c r="J43" i="2" s="1"/>
  <c r="K43" i="2" s="1"/>
  <c r="J41" i="2" l="1"/>
  <c r="J42" i="2" s="1"/>
  <c r="L43" i="2"/>
</calcChain>
</file>

<file path=xl/sharedStrings.xml><?xml version="1.0" encoding="utf-8"?>
<sst xmlns="http://schemas.openxmlformats.org/spreadsheetml/2006/main" count="139" uniqueCount="46">
  <si>
    <t>Date</t>
  </si>
  <si>
    <t>Leak Check</t>
  </si>
  <si>
    <t>x .01 =</t>
  </si>
  <si>
    <t>PASS</t>
  </si>
  <si>
    <t>FAIL</t>
  </si>
  <si>
    <t>Closing
Book</t>
  </si>
  <si>
    <t>Opening
Inventory
(prev stick)</t>
  </si>
  <si>
    <t>(Total Sales)</t>
  </si>
  <si>
    <t>(Max allow amt.)</t>
  </si>
  <si>
    <t>Column
Totals</t>
  </si>
  <si>
    <t xml:space="preserve">Product: </t>
  </si>
  <si>
    <t>Facility Name:</t>
  </si>
  <si>
    <t>Registration # :</t>
  </si>
  <si>
    <t>is &gt; 1%</t>
  </si>
  <si>
    <t>is &lt; 1%</t>
  </si>
  <si>
    <t>(  X  1% )</t>
  </si>
  <si>
    <t>Month / Year:</t>
  </si>
  <si>
    <t>Regular Unleaded</t>
  </si>
  <si>
    <t>Sales
(gallons)</t>
  </si>
  <si>
    <t>Closing
Stick (gallons)</t>
  </si>
  <si>
    <t>Deliveries
(gallons)</t>
  </si>
  <si>
    <t>Initials</t>
  </si>
  <si>
    <t>If the Cumulative Over / &lt;Short&gt; number is greater than the Leak Check result, this is EVIDENCE OF A POSSIBLE LEAK and you must notify DEP Underground Tanks Unit at (207) 287-7688 or (800) 482-0777 (after hours or weekends).
Example: Leak Check = 5 gallons, and Cumulative Over/Short = -6 or +6, then are both reportable;  -4 or +4 would not be.</t>
  </si>
  <si>
    <t>Tank Capacity</t>
  </si>
  <si>
    <t>Inches of Water</t>
  </si>
  <si>
    <t>UST-08E</t>
  </si>
  <si>
    <t>Rev: 04/06/17</t>
  </si>
  <si>
    <t>Tank / Chamber</t>
  </si>
  <si>
    <t>Cumulative
Over / Short</t>
  </si>
  <si>
    <t>Daily
Over / Short</t>
  </si>
  <si>
    <t>Super Unleaded</t>
  </si>
  <si>
    <t>On-road Diesel</t>
  </si>
  <si>
    <t>Kerosene</t>
  </si>
  <si>
    <t xml:space="preserve">In the spreadsheets, only the cells shaded in light yellow may be filled in; all other cells are locked to prevent changing the formulas used for calculations.
</t>
  </si>
  <si>
    <t>Previous month's
closing stick (gal):</t>
  </si>
  <si>
    <t>At the top of each spreadsheet under the registration number, use the following format for the “Month/Year”:  mm/dd/yyy.  This will fill in the entire date column on the left side of the form.</t>
  </si>
  <si>
    <t xml:space="preserve">This workbook was produced with Microsoft Excel 2010 and is compatible with Excel 2007 or newer.  If your version of Excel is older or you experience problems with the calcuations, contact the person below.
</t>
  </si>
  <si>
    <t>You'll need to decide if all products for all months in the year are recorded in one spreadsheet, or if you'll have one spreadsheet for each product, or a new spreadsheet for each month… you choose which method will work best for you.  If you need technical assistance with tailoring this spreadsheet to suit your needs, please contact the spreadsheet creator below.</t>
  </si>
  <si>
    <t>Wayne Paradis, Maine DEP - Underground Tanks Unit
Cell: (207) 446-0628  or at  wayne.m.paradis@maine.gov</t>
  </si>
  <si>
    <t>Daily Inventory &amp; Monthly Reconciliation Spreadsheet for
Single-Walled Underground Oil Storage Tanks</t>
  </si>
  <si>
    <t>GENERAL INSTRUCTIONS</t>
  </si>
  <si>
    <t xml:space="preserve">The tabs at the bottom of this workbook open up daily inventory and monthly reconciliation spreadsheets and are set up for four petroleum products.  The tabs are color-coded to match the American Petroleum Institute (API) fuel color codes: white for regular unleaded gasoline, red for premium unleaded, yellow for diesel fuel and brown for kerosene.
</t>
  </si>
  <si>
    <t>mm / dd / yyyy</t>
  </si>
  <si>
    <t>To create a new tab for a new month, right-click on the tab that you want to copy and in the new popup window, select "Move or copy". In the next pop-up window, put a check-mark in the box for "Create a copy", select where you want the copy to be located, then click "OK".  The copied spreadsheet will have the same name as the original tab, but will have "(2)" at the end to identify the new, copied spreadsheet.  Right-click on the new tab and select "Rename" to change the tab name to reflect the new month or new product.</t>
  </si>
  <si>
    <t xml:space="preserve">All fuel levels (sales, deliveries and tank stick measurements) must be entered in gallons. Water levels must be entered in inches.
</t>
  </si>
  <si>
    <t>Form: UST-08E    Version: June,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</si>
</sst>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mm/dd/yy;@"/>
    <numFmt numFmtId="166" formatCode="mmm\-yyyy"/>
  </numFmts>
  <fonts count="26">
    <font>
      <sz val="10"/>
      <name val="Arial"/>
    </font>
    <font>
      <sz val="10"/>
      <color indexed="16"/>
      <name val="Arial"/>
    </font>
    <font>
      <b/>
      <sz val="10"/>
      <name val="Arial"/>
      <family val="2"/>
    </font>
    <font>
      <b/>
      <sz val="10"/>
      <color indexed="10"/>
      <name val="Arial"/>
      <family val="2"/>
    </font>
    <font>
      <b/>
      <sz val="10"/>
      <color indexed="16"/>
      <name val="Arial"/>
      <family val="2"/>
    </font>
    <font>
      <sz val="12"/>
      <color indexed="12"/>
      <name val="Arial"/>
    </font>
    <font>
      <sz val="12"/>
      <name val="Arial"/>
      <family val="2"/>
    </font>
    <font>
      <b/>
      <sz val="14"/>
      <name val="Arial"/>
      <family val="2"/>
    </font>
    <font>
      <b/>
      <sz val="12"/>
      <name val="Arial"/>
      <family val="2"/>
    </font>
    <font>
      <b/>
      <sz val="14"/>
      <color indexed="12"/>
      <name val="Arial"/>
      <family val="2"/>
    </font>
    <font>
      <b/>
      <sz val="10"/>
      <color indexed="57"/>
      <name val="Arial"/>
      <family val="2"/>
    </font>
    <font>
      <b/>
      <sz val="14"/>
      <color indexed="17"/>
      <name val="Arial"/>
      <family val="2"/>
    </font>
    <font>
      <sz val="12"/>
      <color rgb="FF0000FF"/>
      <name val="Arial"/>
      <family val="2"/>
    </font>
    <font>
      <sz val="13"/>
      <name val="Arial"/>
      <family val="2"/>
    </font>
    <font>
      <sz val="14"/>
      <color indexed="12"/>
      <name val="Arial"/>
      <family val="2"/>
    </font>
    <font>
      <sz val="14"/>
      <color rgb="FF0000FF"/>
      <name val="Arial"/>
      <family val="2"/>
    </font>
    <font>
      <sz val="11"/>
      <color rgb="FF800000"/>
      <name val="Arial"/>
      <family val="2"/>
    </font>
    <font>
      <sz val="11"/>
      <color indexed="16"/>
      <name val="Arial"/>
      <family val="2"/>
    </font>
    <font>
      <sz val="11"/>
      <color indexed="12"/>
      <name val="Arial"/>
      <family val="2"/>
    </font>
    <font>
      <sz val="10"/>
      <name val="Arial Narrow"/>
      <family val="2"/>
    </font>
    <font>
      <sz val="14"/>
      <color indexed="12"/>
      <name val="Arial MT"/>
    </font>
    <font>
      <sz val="14"/>
      <color indexed="16"/>
      <name val="Arial"/>
      <family val="2"/>
    </font>
    <font>
      <b/>
      <sz val="14"/>
      <color indexed="16"/>
      <name val="Arial"/>
      <family val="2"/>
    </font>
    <font>
      <sz val="14"/>
      <name val="Arial"/>
      <family val="2"/>
    </font>
    <font>
      <b/>
      <sz val="12"/>
      <color rgb="FF0000FF"/>
      <name val="Arial"/>
      <family val="2"/>
    </font>
    <font>
      <sz val="10"/>
      <name val="Arial"/>
      <family val="2"/>
    </font>
  </fonts>
  <fills count="3">
    <fill>
      <patternFill patternType="none"/>
    </fill>
    <fill>
      <patternFill patternType="gray125"/>
    </fill>
    <fill>
      <patternFill patternType="solid">
        <fgColor rgb="FFFFFFCC"/>
        <bgColor indexed="64"/>
      </patternFill>
    </fill>
  </fills>
  <borders count="29">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style="thin">
        <color indexed="8"/>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1" fontId="4" fillId="0" borderId="0" xfId="0" applyNumberFormat="1" applyFont="1" applyFill="1" applyBorder="1" applyAlignment="1" applyProtection="1">
      <alignment horizontal="center"/>
    </xf>
    <xf numFmtId="0" fontId="0" fillId="0" borderId="1" xfId="0" applyBorder="1" applyProtection="1"/>
    <xf numFmtId="0" fontId="0" fillId="0" borderId="0" xfId="0" applyProtection="1"/>
    <xf numFmtId="0" fontId="0" fillId="0" borderId="0" xfId="0" applyBorder="1" applyProtection="1"/>
    <xf numFmtId="0" fontId="4" fillId="0" borderId="0" xfId="0" applyFont="1" applyBorder="1" applyProtection="1"/>
    <xf numFmtId="0" fontId="0" fillId="0" borderId="0" xfId="0" applyBorder="1" applyAlignment="1" applyProtection="1"/>
    <xf numFmtId="0" fontId="1" fillId="0" borderId="0" xfId="0" applyFont="1" applyBorder="1" applyAlignment="1" applyProtection="1"/>
    <xf numFmtId="0" fontId="0" fillId="0" borderId="0" xfId="0" applyBorder="1" applyAlignment="1" applyProtection="1">
      <alignment horizontal="right"/>
    </xf>
    <xf numFmtId="0" fontId="5" fillId="0" borderId="0" xfId="0" applyFont="1" applyBorder="1" applyAlignment="1" applyProtection="1">
      <alignment horizontal="left"/>
    </xf>
    <xf numFmtId="16" fontId="5" fillId="0" borderId="0" xfId="0" applyNumberFormat="1" applyFont="1" applyBorder="1" applyAlignment="1" applyProtection="1">
      <alignment horizontal="left"/>
    </xf>
    <xf numFmtId="0" fontId="0" fillId="0" borderId="14" xfId="0" applyBorder="1" applyProtection="1"/>
    <xf numFmtId="0" fontId="0" fillId="0" borderId="16" xfId="0" applyBorder="1" applyProtection="1"/>
    <xf numFmtId="0" fontId="7" fillId="0" borderId="0" xfId="0" applyFont="1" applyBorder="1" applyAlignment="1" applyProtection="1">
      <alignment horizontal="center"/>
    </xf>
    <xf numFmtId="164" fontId="7" fillId="0" borderId="0" xfId="0" applyNumberFormat="1" applyFont="1" applyBorder="1" applyAlignment="1" applyProtection="1">
      <alignment horizontal="center"/>
    </xf>
    <xf numFmtId="0" fontId="1" fillId="0" borderId="0" xfId="0" applyFont="1" applyBorder="1" applyProtection="1"/>
    <xf numFmtId="0" fontId="0" fillId="0" borderId="15" xfId="0" applyBorder="1" applyProtection="1"/>
    <xf numFmtId="49" fontId="1" fillId="0" borderId="0" xfId="0" applyNumberFormat="1" applyFont="1" applyBorder="1" applyAlignment="1" applyProtection="1">
      <alignment horizontal="center"/>
    </xf>
    <xf numFmtId="49" fontId="1" fillId="0" borderId="0" xfId="0" applyNumberFormat="1" applyFont="1" applyBorder="1" applyProtection="1"/>
    <xf numFmtId="0" fontId="1" fillId="0" borderId="0" xfId="0" quotePrefix="1" applyFont="1" applyBorder="1" applyProtection="1"/>
    <xf numFmtId="0" fontId="0" fillId="0" borderId="0" xfId="0" quotePrefix="1" applyBorder="1" applyProtection="1"/>
    <xf numFmtId="0" fontId="3" fillId="0" borderId="0" xfId="0" applyFont="1" applyBorder="1" applyAlignment="1" applyProtection="1">
      <alignment horizontal="center"/>
    </xf>
    <xf numFmtId="0" fontId="3" fillId="0" borderId="0" xfId="0" applyFont="1" applyBorder="1" applyProtection="1"/>
    <xf numFmtId="0" fontId="0" fillId="0" borderId="10" xfId="0" applyBorder="1" applyProtection="1"/>
    <xf numFmtId="0" fontId="0" fillId="0" borderId="18" xfId="0" applyBorder="1" applyProtection="1"/>
    <xf numFmtId="0" fontId="0" fillId="0" borderId="18" xfId="0" applyBorder="1" applyAlignment="1" applyProtection="1">
      <alignment horizont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right"/>
    </xf>
    <xf numFmtId="0" fontId="17" fillId="0" borderId="0" xfId="0" applyFont="1" applyBorder="1" applyAlignment="1" applyProtection="1">
      <alignment horizontal="right"/>
    </xf>
    <xf numFmtId="0" fontId="18" fillId="0" borderId="0" xfId="0" applyFont="1" applyBorder="1" applyAlignment="1" applyProtection="1"/>
    <xf numFmtId="0" fontId="2" fillId="0" borderId="0" xfId="0" applyFont="1" applyBorder="1" applyAlignment="1" applyProtection="1">
      <alignment horizontal="center"/>
    </xf>
    <xf numFmtId="0" fontId="14" fillId="2" borderId="9" xfId="0" applyFont="1" applyFill="1" applyBorder="1" applyAlignment="1" applyProtection="1">
      <alignment horizontal="center" vertical="center"/>
      <protection locked="0"/>
    </xf>
    <xf numFmtId="166" fontId="14" fillId="2" borderId="9" xfId="0" applyNumberFormat="1" applyFont="1" applyFill="1" applyBorder="1" applyAlignment="1" applyProtection="1">
      <alignment horizontal="center" vertical="center"/>
      <protection locked="0"/>
    </xf>
    <xf numFmtId="0" fontId="2" fillId="0" borderId="18" xfId="0" applyFont="1" applyBorder="1" applyAlignment="1" applyProtection="1"/>
    <xf numFmtId="0" fontId="2" fillId="0" borderId="1" xfId="0" applyFont="1" applyBorder="1" applyAlignment="1" applyProtection="1">
      <alignment horizontal="center" wrapText="1"/>
    </xf>
    <xf numFmtId="0" fontId="10" fillId="0" borderId="0" xfId="0" applyFont="1" applyBorder="1" applyProtection="1"/>
    <xf numFmtId="0" fontId="16" fillId="0" borderId="0" xfId="0" applyFont="1" applyBorder="1" applyAlignment="1" applyProtection="1">
      <alignment horizontal="right"/>
    </xf>
    <xf numFmtId="0" fontId="19" fillId="0" borderId="18" xfId="0" applyFont="1" applyBorder="1" applyAlignment="1" applyProtection="1">
      <alignment vertical="top" wrapText="1"/>
    </xf>
    <xf numFmtId="164" fontId="14" fillId="2" borderId="21" xfId="0" applyNumberFormat="1" applyFont="1" applyFill="1" applyBorder="1" applyAlignment="1" applyProtection="1">
      <alignment horizontal="right" vertical="center"/>
      <protection locked="0"/>
    </xf>
    <xf numFmtId="164" fontId="14" fillId="2" borderId="3" xfId="0" applyNumberFormat="1" applyFont="1" applyFill="1" applyBorder="1" applyAlignment="1" applyProtection="1">
      <alignment horizontal="right" vertical="center"/>
      <protection locked="0"/>
    </xf>
    <xf numFmtId="164" fontId="20" fillId="2" borderId="6" xfId="0" applyNumberFormat="1" applyFont="1" applyFill="1" applyBorder="1" applyAlignment="1" applyProtection="1">
      <alignment horizontal="right" vertical="center"/>
      <protection locked="0"/>
    </xf>
    <xf numFmtId="164" fontId="20" fillId="2" borderId="8" xfId="0" applyNumberFormat="1" applyFont="1" applyFill="1" applyBorder="1" applyAlignment="1" applyProtection="1">
      <alignment horizontal="right" vertical="center"/>
      <protection locked="0"/>
    </xf>
    <xf numFmtId="164" fontId="14" fillId="2" borderId="25" xfId="0" applyNumberFormat="1" applyFont="1" applyFill="1" applyBorder="1" applyAlignment="1" applyProtection="1">
      <alignment horizontal="right" vertical="center"/>
      <protection locked="0"/>
    </xf>
    <xf numFmtId="0" fontId="12"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165" fontId="21" fillId="0" borderId="20" xfId="0" applyNumberFormat="1" applyFont="1" applyBorder="1" applyAlignment="1" applyProtection="1">
      <alignment horizontal="center" vertical="center"/>
    </xf>
    <xf numFmtId="165" fontId="21" fillId="0" borderId="2" xfId="0" applyNumberFormat="1" applyFont="1" applyBorder="1" applyAlignment="1" applyProtection="1">
      <alignment horizontal="center" vertical="center"/>
    </xf>
    <xf numFmtId="165" fontId="21" fillId="0" borderId="24" xfId="0" applyNumberFormat="1" applyFont="1" applyBorder="1" applyAlignment="1" applyProtection="1">
      <alignment horizontal="center" vertical="center"/>
    </xf>
    <xf numFmtId="0" fontId="16" fillId="0" borderId="0" xfId="0" applyFont="1" applyFill="1" applyBorder="1" applyAlignment="1" applyProtection="1">
      <alignment wrapText="1"/>
    </xf>
    <xf numFmtId="0" fontId="19" fillId="0" borderId="17" xfId="0" applyFont="1" applyBorder="1" applyAlignment="1" applyProtection="1">
      <alignment vertical="top"/>
    </xf>
    <xf numFmtId="0" fontId="19" fillId="0" borderId="19" xfId="0" applyFont="1" applyBorder="1" applyAlignment="1" applyProtection="1">
      <alignment horizontal="right" vertical="center"/>
    </xf>
    <xf numFmtId="0" fontId="8" fillId="0" borderId="0" xfId="0" applyFont="1" applyBorder="1" applyAlignment="1" applyProtection="1"/>
    <xf numFmtId="1" fontId="22" fillId="0" borderId="11" xfId="0" applyNumberFormat="1" applyFont="1" applyBorder="1" applyAlignment="1" applyProtection="1">
      <alignment horizontal="center" vertical="center"/>
    </xf>
    <xf numFmtId="1" fontId="22" fillId="0" borderId="12" xfId="0" applyNumberFormat="1" applyFont="1" applyBorder="1" applyAlignment="1" applyProtection="1">
      <alignment horizontal="center" vertical="center"/>
    </xf>
    <xf numFmtId="164" fontId="9" fillId="0" borderId="5" xfId="0" applyNumberFormat="1" applyFont="1" applyFill="1" applyBorder="1" applyAlignment="1" applyProtection="1">
      <alignment horizontal="right" vertical="center"/>
    </xf>
    <xf numFmtId="9" fontId="6" fillId="0" borderId="1" xfId="0" applyNumberFormat="1" applyFont="1" applyFill="1" applyBorder="1" applyAlignment="1" applyProtection="1">
      <alignment horizontal="center" vertical="center"/>
    </xf>
    <xf numFmtId="0" fontId="11" fillId="0" borderId="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 xfId="0" applyFont="1" applyBorder="1" applyAlignment="1" applyProtection="1">
      <alignment horizontal="center" vertical="center"/>
    </xf>
    <xf numFmtId="0" fontId="0" fillId="0" borderId="0" xfId="0" applyAlignment="1" applyProtection="1">
      <alignment vertical="center"/>
    </xf>
    <xf numFmtId="1" fontId="14" fillId="2" borderId="21" xfId="0" applyNumberFormat="1" applyFont="1" applyFill="1" applyBorder="1" applyAlignment="1" applyProtection="1">
      <alignment horizontal="right" vertical="center"/>
      <protection locked="0"/>
    </xf>
    <xf numFmtId="1" fontId="14" fillId="2" borderId="22" xfId="0" applyNumberFormat="1" applyFont="1" applyFill="1" applyBorder="1" applyAlignment="1" applyProtection="1">
      <alignment horizontal="right" vertical="center"/>
      <protection locked="0"/>
    </xf>
    <xf numFmtId="1" fontId="14" fillId="2" borderId="3" xfId="0" applyNumberFormat="1" applyFont="1" applyFill="1" applyBorder="1" applyAlignment="1" applyProtection="1">
      <alignment horizontal="right" vertical="center"/>
      <protection locked="0"/>
    </xf>
    <xf numFmtId="1" fontId="14" fillId="2" borderId="4" xfId="0" applyNumberFormat="1" applyFont="1" applyFill="1" applyBorder="1" applyAlignment="1" applyProtection="1">
      <alignment horizontal="right" vertical="center"/>
      <protection locked="0"/>
    </xf>
    <xf numFmtId="1" fontId="20" fillId="2" borderId="7" xfId="0" applyNumberFormat="1" applyFont="1" applyFill="1" applyBorder="1" applyAlignment="1" applyProtection="1">
      <alignment horizontal="right" vertical="center"/>
      <protection locked="0"/>
    </xf>
    <xf numFmtId="1" fontId="14" fillId="2" borderId="25" xfId="0" applyNumberFormat="1" applyFont="1" applyFill="1" applyBorder="1" applyAlignment="1" applyProtection="1">
      <alignment horizontal="right" vertical="center"/>
      <protection locked="0"/>
    </xf>
    <xf numFmtId="1" fontId="14" fillId="2" borderId="26" xfId="0" applyNumberFormat="1" applyFont="1" applyFill="1" applyBorder="1" applyAlignment="1" applyProtection="1">
      <alignment horizontal="right" vertical="center"/>
      <protection locked="0"/>
    </xf>
    <xf numFmtId="1" fontId="14" fillId="2" borderId="9" xfId="0" applyNumberFormat="1" applyFont="1" applyFill="1" applyBorder="1" applyProtection="1">
      <protection locked="0"/>
    </xf>
    <xf numFmtId="0" fontId="14" fillId="0" borderId="0" xfId="0" applyFont="1" applyFill="1" applyBorder="1" applyAlignment="1" applyProtection="1">
      <alignment vertical="center"/>
    </xf>
    <xf numFmtId="166" fontId="14" fillId="0" borderId="0" xfId="0" applyNumberFormat="1" applyFont="1" applyFill="1" applyBorder="1" applyAlignment="1" applyProtection="1">
      <alignment vertical="center"/>
    </xf>
    <xf numFmtId="0" fontId="14" fillId="2" borderId="9" xfId="0" applyFont="1" applyFill="1" applyBorder="1" applyAlignment="1" applyProtection="1">
      <alignment horizontal="center" vertical="center"/>
      <protection locked="0"/>
    </xf>
    <xf numFmtId="0" fontId="0" fillId="0" borderId="0" xfId="0" applyAlignment="1">
      <alignment vertical="top" wrapText="1"/>
    </xf>
    <xf numFmtId="0" fontId="6" fillId="0" borderId="28" xfId="0" applyFont="1" applyBorder="1" applyAlignment="1">
      <alignment vertical="top" wrapText="1"/>
    </xf>
    <xf numFmtId="0" fontId="6" fillId="0" borderId="21" xfId="0" applyFont="1" applyBorder="1" applyAlignment="1">
      <alignment vertical="top" wrapText="1"/>
    </xf>
    <xf numFmtId="0" fontId="23" fillId="0" borderId="0" xfId="0" applyFont="1" applyAlignment="1">
      <alignment horizontal="center" vertical="center" wrapText="1"/>
    </xf>
    <xf numFmtId="0" fontId="24" fillId="0" borderId="27" xfId="0" applyFont="1" applyBorder="1" applyAlignment="1">
      <alignment horizontal="center" vertical="center"/>
    </xf>
    <xf numFmtId="0" fontId="2" fillId="0" borderId="12" xfId="0" applyFont="1" applyFill="1" applyBorder="1" applyAlignment="1" applyProtection="1">
      <alignment horizontal="center" vertical="center" wrapText="1"/>
    </xf>
    <xf numFmtId="1" fontId="23" fillId="0" borderId="20" xfId="0" applyNumberFormat="1" applyFont="1" applyFill="1" applyBorder="1" applyAlignment="1" applyProtection="1">
      <alignment vertical="center"/>
    </xf>
    <xf numFmtId="1" fontId="23" fillId="0" borderId="21" xfId="0" applyNumberFormat="1" applyFont="1" applyFill="1" applyBorder="1" applyAlignment="1" applyProtection="1">
      <alignment vertical="center"/>
    </xf>
    <xf numFmtId="164" fontId="23" fillId="0" borderId="22" xfId="0" applyNumberFormat="1" applyFont="1" applyFill="1" applyBorder="1" applyAlignment="1" applyProtection="1">
      <alignment horizontal="right" vertical="center"/>
    </xf>
    <xf numFmtId="1" fontId="23" fillId="0" borderId="2" xfId="0" applyNumberFormat="1" applyFont="1" applyFill="1" applyBorder="1" applyAlignment="1" applyProtection="1">
      <alignment vertical="center"/>
    </xf>
    <xf numFmtId="1" fontId="23" fillId="0" borderId="3" xfId="0" applyNumberFormat="1" applyFont="1" applyFill="1" applyBorder="1" applyAlignment="1" applyProtection="1">
      <alignment vertical="center"/>
    </xf>
    <xf numFmtId="164" fontId="23" fillId="0" borderId="4" xfId="0" applyNumberFormat="1" applyFont="1" applyFill="1" applyBorder="1" applyAlignment="1" applyProtection="1">
      <alignment horizontal="right" vertical="center"/>
    </xf>
    <xf numFmtId="1" fontId="23" fillId="0" borderId="24" xfId="0" applyNumberFormat="1" applyFont="1" applyFill="1" applyBorder="1" applyAlignment="1" applyProtection="1">
      <alignment horizontal="right" vertical="center"/>
    </xf>
    <xf numFmtId="1" fontId="23" fillId="0" borderId="25" xfId="0" applyNumberFormat="1" applyFont="1" applyFill="1" applyBorder="1" applyAlignment="1" applyProtection="1">
      <alignment horizontal="right" vertical="center"/>
    </xf>
    <xf numFmtId="164" fontId="23" fillId="0" borderId="26" xfId="0" applyNumberFormat="1" applyFont="1" applyFill="1" applyBorder="1" applyAlignment="1" applyProtection="1">
      <alignment horizontal="right" vertical="center"/>
    </xf>
    <xf numFmtId="0" fontId="25" fillId="0" borderId="0" xfId="0" applyFont="1" applyBorder="1" applyAlignment="1" applyProtection="1">
      <alignment horizontal="center"/>
    </xf>
    <xf numFmtId="0" fontId="13" fillId="0" borderId="1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protection locked="0"/>
    </xf>
    <xf numFmtId="0" fontId="16" fillId="0" borderId="0" xfId="0" applyFont="1" applyFill="1" applyBorder="1" applyAlignment="1" applyProtection="1">
      <alignment horizontal="right" wrapText="1"/>
    </xf>
    <xf numFmtId="49" fontId="14" fillId="2" borderId="9" xfId="0" applyNumberFormat="1"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cellXfs>
  <cellStyles count="1">
    <cellStyle name="Normal" xfId="0" builtinId="0"/>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0000FF"/>
      <color rgb="FF8000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507228481568499E-2"/>
          <c:y val="1.6788926419346664E-2"/>
          <c:w val="0.85522985895828796"/>
          <c:h val="0.90995250110972037"/>
        </c:manualLayout>
      </c:layout>
      <c:lineChart>
        <c:grouping val="standard"/>
        <c:varyColors val="0"/>
        <c:ser>
          <c:idx val="0"/>
          <c:order val="0"/>
          <c:tx>
            <c:strRef>
              <c:f>'January Regular'!$I$11</c:f>
              <c:strCache>
                <c:ptCount val="1"/>
                <c:pt idx="0">
                  <c:v>Daily
Over / Short</c:v>
                </c:pt>
              </c:strCache>
            </c:strRef>
          </c:tx>
          <c:marker>
            <c:symbol val="none"/>
          </c:marker>
          <c:cat>
            <c:numRef>
              <c:f>'January Regular'!$C$12:$C$42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Regular'!$I$12:$I$42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strRef>
              <c:f>'January Regular'!$J$11</c:f>
              <c:strCache>
                <c:ptCount val="1"/>
                <c:pt idx="0">
                  <c:v>Cumulative
Over / Short</c:v>
                </c:pt>
              </c:strCache>
            </c:strRef>
          </c:tx>
          <c:marker>
            <c:symbol val="none"/>
          </c:marker>
          <c:cat>
            <c:numRef>
              <c:f>'January Regular'!$C$12:$C$42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Regular'!$J$12:$J$42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142105216"/>
        <c:axId val="142107008"/>
      </c:lineChart>
      <c:dateAx>
        <c:axId val="142105216"/>
        <c:scaling>
          <c:orientation val="minMax"/>
        </c:scaling>
        <c:delete val="0"/>
        <c:axPos val="b"/>
        <c:numFmt formatCode="mm/dd/yy;@" sourceLinked="1"/>
        <c:majorTickMark val="out"/>
        <c:minorTickMark val="none"/>
        <c:tickLblPos val="nextTo"/>
        <c:crossAx val="142107008"/>
        <c:crosses val="autoZero"/>
        <c:auto val="1"/>
        <c:lblOffset val="100"/>
        <c:baseTimeUnit val="days"/>
      </c:dateAx>
      <c:valAx>
        <c:axId val="142107008"/>
        <c:scaling>
          <c:orientation val="minMax"/>
        </c:scaling>
        <c:delete val="0"/>
        <c:axPos val="l"/>
        <c:majorGridlines/>
        <c:numFmt formatCode="0.0" sourceLinked="1"/>
        <c:majorTickMark val="out"/>
        <c:minorTickMark val="none"/>
        <c:tickLblPos val="nextTo"/>
        <c:crossAx val="142105216"/>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507228481568499E-2"/>
          <c:y val="1.6788926419346664E-2"/>
          <c:w val="0.85522985895828796"/>
          <c:h val="0.90995250110972037"/>
        </c:manualLayout>
      </c:layout>
      <c:lineChart>
        <c:grouping val="standard"/>
        <c:varyColors val="0"/>
        <c:ser>
          <c:idx val="0"/>
          <c:order val="0"/>
          <c:tx>
            <c:strRef>
              <c:f>'January Premium'!$I$11</c:f>
              <c:strCache>
                <c:ptCount val="1"/>
                <c:pt idx="0">
                  <c:v>Daily
Over / Short</c:v>
                </c:pt>
              </c:strCache>
            </c:strRef>
          </c:tx>
          <c:marker>
            <c:symbol val="none"/>
          </c:marker>
          <c:cat>
            <c:numRef>
              <c:f>'January Premium'!$C$12:$C$42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Premium'!$I$12:$I$42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strRef>
              <c:f>'January Premium'!$J$11</c:f>
              <c:strCache>
                <c:ptCount val="1"/>
                <c:pt idx="0">
                  <c:v>Cumulative
Over / Short</c:v>
                </c:pt>
              </c:strCache>
            </c:strRef>
          </c:tx>
          <c:marker>
            <c:symbol val="none"/>
          </c:marker>
          <c:cat>
            <c:numRef>
              <c:f>'January Premium'!$C$12:$C$42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Premium'!$J$12:$J$42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141240192"/>
        <c:axId val="141241728"/>
      </c:lineChart>
      <c:dateAx>
        <c:axId val="141240192"/>
        <c:scaling>
          <c:orientation val="minMax"/>
        </c:scaling>
        <c:delete val="0"/>
        <c:axPos val="b"/>
        <c:numFmt formatCode="mm/dd/yy;@" sourceLinked="1"/>
        <c:majorTickMark val="out"/>
        <c:minorTickMark val="none"/>
        <c:tickLblPos val="nextTo"/>
        <c:crossAx val="141241728"/>
        <c:crosses val="autoZero"/>
        <c:auto val="1"/>
        <c:lblOffset val="100"/>
        <c:baseTimeUnit val="days"/>
      </c:dateAx>
      <c:valAx>
        <c:axId val="141241728"/>
        <c:scaling>
          <c:orientation val="minMax"/>
        </c:scaling>
        <c:delete val="0"/>
        <c:axPos val="l"/>
        <c:majorGridlines/>
        <c:numFmt formatCode="0.0" sourceLinked="1"/>
        <c:majorTickMark val="out"/>
        <c:minorTickMark val="none"/>
        <c:tickLblPos val="nextTo"/>
        <c:crossAx val="14124019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507228481568499E-2"/>
          <c:y val="1.6788926419346664E-2"/>
          <c:w val="0.85522985895828796"/>
          <c:h val="0.90995250110972037"/>
        </c:manualLayout>
      </c:layout>
      <c:lineChart>
        <c:grouping val="standard"/>
        <c:varyColors val="0"/>
        <c:ser>
          <c:idx val="0"/>
          <c:order val="0"/>
          <c:tx>
            <c:strRef>
              <c:f>'January Diesel'!$I$11</c:f>
              <c:strCache>
                <c:ptCount val="1"/>
                <c:pt idx="0">
                  <c:v>Daily
Over / Short</c:v>
                </c:pt>
              </c:strCache>
            </c:strRef>
          </c:tx>
          <c:marker>
            <c:symbol val="none"/>
          </c:marker>
          <c:cat>
            <c:numRef>
              <c:f>'January Diesel'!$C$12:$C$42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Diesel'!$I$12:$I$42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strRef>
              <c:f>'January Diesel'!$J$11</c:f>
              <c:strCache>
                <c:ptCount val="1"/>
                <c:pt idx="0">
                  <c:v>Cumulative
Over / Short</c:v>
                </c:pt>
              </c:strCache>
            </c:strRef>
          </c:tx>
          <c:marker>
            <c:symbol val="none"/>
          </c:marker>
          <c:cat>
            <c:numRef>
              <c:f>'January Diesel'!$C$12:$C$42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Diesel'!$J$12:$J$42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141329152"/>
        <c:axId val="141330688"/>
      </c:lineChart>
      <c:dateAx>
        <c:axId val="141329152"/>
        <c:scaling>
          <c:orientation val="minMax"/>
        </c:scaling>
        <c:delete val="0"/>
        <c:axPos val="b"/>
        <c:numFmt formatCode="mm/dd/yy;@" sourceLinked="1"/>
        <c:majorTickMark val="out"/>
        <c:minorTickMark val="none"/>
        <c:tickLblPos val="nextTo"/>
        <c:crossAx val="141330688"/>
        <c:crosses val="autoZero"/>
        <c:auto val="1"/>
        <c:lblOffset val="100"/>
        <c:baseTimeUnit val="days"/>
      </c:dateAx>
      <c:valAx>
        <c:axId val="141330688"/>
        <c:scaling>
          <c:orientation val="minMax"/>
        </c:scaling>
        <c:delete val="0"/>
        <c:axPos val="l"/>
        <c:majorGridlines/>
        <c:numFmt formatCode="0.0" sourceLinked="1"/>
        <c:majorTickMark val="out"/>
        <c:minorTickMark val="none"/>
        <c:tickLblPos val="nextTo"/>
        <c:crossAx val="14132915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507228481568499E-2"/>
          <c:y val="1.6788926419346664E-2"/>
          <c:w val="0.85522985895828796"/>
          <c:h val="0.90995250110972037"/>
        </c:manualLayout>
      </c:layout>
      <c:lineChart>
        <c:grouping val="standard"/>
        <c:varyColors val="0"/>
        <c:ser>
          <c:idx val="0"/>
          <c:order val="0"/>
          <c:tx>
            <c:strRef>
              <c:f>'January K-1'!$I$11</c:f>
              <c:strCache>
                <c:ptCount val="1"/>
                <c:pt idx="0">
                  <c:v>Daily
Over / Short</c:v>
                </c:pt>
              </c:strCache>
            </c:strRef>
          </c:tx>
          <c:marker>
            <c:symbol val="none"/>
          </c:marker>
          <c:cat>
            <c:numRef>
              <c:f>'January K-1'!$C$12:$C$42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K-1'!$I$12:$I$42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ser>
          <c:idx val="1"/>
          <c:order val="1"/>
          <c:tx>
            <c:strRef>
              <c:f>'January K-1'!$J$11</c:f>
              <c:strCache>
                <c:ptCount val="1"/>
                <c:pt idx="0">
                  <c:v>Cumulative
Over / Short</c:v>
                </c:pt>
              </c:strCache>
            </c:strRef>
          </c:tx>
          <c:marker>
            <c:symbol val="none"/>
          </c:marker>
          <c:cat>
            <c:numRef>
              <c:f>'January K-1'!$C$12:$C$42</c:f>
              <c:numCache>
                <c:formatCode>mm/dd/yy;@</c:formatCode>
                <c:ptCount val="31"/>
                <c:pt idx="0">
                  <c:v>42736</c:v>
                </c:pt>
                <c:pt idx="1">
                  <c:v>42737</c:v>
                </c:pt>
                <c:pt idx="2">
                  <c:v>42738</c:v>
                </c:pt>
                <c:pt idx="3">
                  <c:v>42739</c:v>
                </c:pt>
                <c:pt idx="4">
                  <c:v>42740</c:v>
                </c:pt>
                <c:pt idx="5">
                  <c:v>42741</c:v>
                </c:pt>
                <c:pt idx="6">
                  <c:v>42742</c:v>
                </c:pt>
                <c:pt idx="7">
                  <c:v>42743</c:v>
                </c:pt>
                <c:pt idx="8">
                  <c:v>42744</c:v>
                </c:pt>
                <c:pt idx="9">
                  <c:v>42745</c:v>
                </c:pt>
                <c:pt idx="10">
                  <c:v>42746</c:v>
                </c:pt>
                <c:pt idx="11">
                  <c:v>42747</c:v>
                </c:pt>
                <c:pt idx="12">
                  <c:v>42748</c:v>
                </c:pt>
                <c:pt idx="13">
                  <c:v>42749</c:v>
                </c:pt>
                <c:pt idx="14">
                  <c:v>42750</c:v>
                </c:pt>
                <c:pt idx="15">
                  <c:v>42751</c:v>
                </c:pt>
                <c:pt idx="16">
                  <c:v>42752</c:v>
                </c:pt>
                <c:pt idx="17">
                  <c:v>42753</c:v>
                </c:pt>
                <c:pt idx="18">
                  <c:v>42754</c:v>
                </c:pt>
                <c:pt idx="19">
                  <c:v>42755</c:v>
                </c:pt>
                <c:pt idx="20">
                  <c:v>42756</c:v>
                </c:pt>
                <c:pt idx="21">
                  <c:v>42757</c:v>
                </c:pt>
                <c:pt idx="22">
                  <c:v>42758</c:v>
                </c:pt>
                <c:pt idx="23">
                  <c:v>42759</c:v>
                </c:pt>
                <c:pt idx="24">
                  <c:v>42760</c:v>
                </c:pt>
                <c:pt idx="25">
                  <c:v>42761</c:v>
                </c:pt>
                <c:pt idx="26">
                  <c:v>42762</c:v>
                </c:pt>
                <c:pt idx="27">
                  <c:v>42763</c:v>
                </c:pt>
                <c:pt idx="28">
                  <c:v>42764</c:v>
                </c:pt>
                <c:pt idx="29">
                  <c:v>42765</c:v>
                </c:pt>
                <c:pt idx="30">
                  <c:v>42766</c:v>
                </c:pt>
              </c:numCache>
            </c:numRef>
          </c:cat>
          <c:val>
            <c:numRef>
              <c:f>'January K-1'!$J$12:$J$42</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141413760"/>
        <c:axId val="141493376"/>
      </c:lineChart>
      <c:dateAx>
        <c:axId val="141413760"/>
        <c:scaling>
          <c:orientation val="minMax"/>
        </c:scaling>
        <c:delete val="0"/>
        <c:axPos val="b"/>
        <c:numFmt formatCode="mm/dd/yy;@" sourceLinked="1"/>
        <c:majorTickMark val="out"/>
        <c:minorTickMark val="none"/>
        <c:tickLblPos val="nextTo"/>
        <c:crossAx val="141493376"/>
        <c:crosses val="autoZero"/>
        <c:auto val="1"/>
        <c:lblOffset val="100"/>
        <c:baseTimeUnit val="days"/>
      </c:dateAx>
      <c:valAx>
        <c:axId val="141493376"/>
        <c:scaling>
          <c:orientation val="minMax"/>
        </c:scaling>
        <c:delete val="0"/>
        <c:axPos val="l"/>
        <c:majorGridlines/>
        <c:numFmt formatCode="0.0" sourceLinked="1"/>
        <c:majorTickMark val="out"/>
        <c:minorTickMark val="none"/>
        <c:tickLblPos val="nextTo"/>
        <c:crossAx val="141413760"/>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gi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image" Target="../media/image1.gif"/><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218440</xdr:colOff>
      <xdr:row>0</xdr:row>
      <xdr:rowOff>250188</xdr:rowOff>
    </xdr:from>
    <xdr:to>
      <xdr:col>30</xdr:col>
      <xdr:colOff>167640</xdr:colOff>
      <xdr:row>30</xdr:row>
      <xdr:rowOff>12700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83185</xdr:colOff>
      <xdr:row>1</xdr:row>
      <xdr:rowOff>125116</xdr:rowOff>
    </xdr:from>
    <xdr:to>
      <xdr:col>2</xdr:col>
      <xdr:colOff>942848</xdr:colOff>
      <xdr:row>6</xdr:row>
      <xdr:rowOff>209317</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545" y="379116"/>
          <a:ext cx="859663" cy="1069721"/>
        </a:xfrm>
        <a:prstGeom prst="rect">
          <a:avLst/>
        </a:prstGeom>
      </xdr:spPr>
    </xdr:pic>
    <xdr:clientData/>
  </xdr:twoCellAnchor>
  <xdr:twoCellAnchor editAs="absolute">
    <xdr:from>
      <xdr:col>10</xdr:col>
      <xdr:colOff>680720</xdr:colOff>
      <xdr:row>2</xdr:row>
      <xdr:rowOff>133350</xdr:rowOff>
    </xdr:from>
    <xdr:to>
      <xdr:col>12</xdr:col>
      <xdr:colOff>52705</xdr:colOff>
      <xdr:row>6</xdr:row>
      <xdr:rowOff>142240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86800" y="519430"/>
          <a:ext cx="875665" cy="862330"/>
        </a:xfrm>
        <a:prstGeom prst="rect">
          <a:avLst/>
        </a:prstGeom>
      </xdr:spPr>
    </xdr:pic>
    <xdr:clientData/>
  </xdr:twoCellAnchor>
  <xdr:oneCellAnchor>
    <xdr:from>
      <xdr:col>13</xdr:col>
      <xdr:colOff>233680</xdr:colOff>
      <xdr:row>30</xdr:row>
      <xdr:rowOff>50800</xdr:rowOff>
    </xdr:from>
    <xdr:ext cx="4655313" cy="254557"/>
    <xdr:sp macro="" textlink="">
      <xdr:nvSpPr>
        <xdr:cNvPr id="6" name="TextBox 5"/>
        <xdr:cNvSpPr txBox="1"/>
      </xdr:nvSpPr>
      <xdr:spPr>
        <a:xfrm>
          <a:off x="10027920" y="8686800"/>
          <a:ext cx="465531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Arial" panose="020B0604020202020204" pitchFamily="34" charset="0"/>
              <a:cs typeface="Arial" panose="020B0604020202020204" pitchFamily="34" charset="0"/>
            </a:rPr>
            <a:t>The chart above was designed to be a visual aid</a:t>
          </a:r>
          <a:r>
            <a:rPr lang="en-US" sz="1100" baseline="0">
              <a:latin typeface="Arial" panose="020B0604020202020204" pitchFamily="34" charset="0"/>
              <a:cs typeface="Arial" panose="020B0604020202020204" pitchFamily="34" charset="0"/>
            </a:rPr>
            <a:t> to help identify trends</a:t>
          </a:r>
          <a:r>
            <a:rPr lang="en-US" sz="1100">
              <a:latin typeface="Arial" panose="020B0604020202020204" pitchFamily="34" charset="0"/>
              <a:cs typeface="Arial" panose="020B0604020202020204" pitchFamily="34" charset="0"/>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218440</xdr:colOff>
      <xdr:row>0</xdr:row>
      <xdr:rowOff>250188</xdr:rowOff>
    </xdr:from>
    <xdr:to>
      <xdr:col>30</xdr:col>
      <xdr:colOff>167640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83185</xdr:colOff>
      <xdr:row>1</xdr:row>
      <xdr:rowOff>125116</xdr:rowOff>
    </xdr:from>
    <xdr:to>
      <xdr:col>2</xdr:col>
      <xdr:colOff>942848</xdr:colOff>
      <xdr:row>6</xdr:row>
      <xdr:rowOff>209317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465" y="376576"/>
          <a:ext cx="859663" cy="1059561"/>
        </a:xfrm>
        <a:prstGeom prst="rect">
          <a:avLst/>
        </a:prstGeom>
      </xdr:spPr>
    </xdr:pic>
    <xdr:clientData/>
  </xdr:twoCellAnchor>
  <xdr:twoCellAnchor editAs="absolute">
    <xdr:from>
      <xdr:col>10</xdr:col>
      <xdr:colOff>680720</xdr:colOff>
      <xdr:row>2</xdr:row>
      <xdr:rowOff>133350</xdr:rowOff>
    </xdr:from>
    <xdr:to>
      <xdr:col>12</xdr:col>
      <xdr:colOff>52705</xdr:colOff>
      <xdr:row>6</xdr:row>
      <xdr:rowOff>142240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96960" y="514350"/>
          <a:ext cx="865505" cy="854710"/>
        </a:xfrm>
        <a:prstGeom prst="rect">
          <a:avLst/>
        </a:prstGeom>
      </xdr:spPr>
    </xdr:pic>
    <xdr:clientData/>
  </xdr:twoCellAnchor>
  <xdr:oneCellAnchor>
    <xdr:from>
      <xdr:col>13</xdr:col>
      <xdr:colOff>233680</xdr:colOff>
      <xdr:row>30</xdr:row>
      <xdr:rowOff>71120</xdr:rowOff>
    </xdr:from>
    <xdr:ext cx="4655313" cy="254557"/>
    <xdr:sp macro="" textlink="">
      <xdr:nvSpPr>
        <xdr:cNvPr id="6" name="TextBox 5"/>
        <xdr:cNvSpPr txBox="1"/>
      </xdr:nvSpPr>
      <xdr:spPr>
        <a:xfrm>
          <a:off x="10027920" y="8707120"/>
          <a:ext cx="465531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Arial" panose="020B0604020202020204" pitchFamily="34" charset="0"/>
              <a:cs typeface="Arial" panose="020B0604020202020204" pitchFamily="34" charset="0"/>
            </a:rPr>
            <a:t>The chart above was designed to be a visual aid</a:t>
          </a:r>
          <a:r>
            <a:rPr lang="en-US" sz="1100" baseline="0">
              <a:latin typeface="Arial" panose="020B0604020202020204" pitchFamily="34" charset="0"/>
              <a:cs typeface="Arial" panose="020B0604020202020204" pitchFamily="34" charset="0"/>
            </a:rPr>
            <a:t> to help identify trends</a:t>
          </a:r>
          <a:r>
            <a:rPr lang="en-US" sz="1100">
              <a:latin typeface="Arial" panose="020B0604020202020204" pitchFamily="34" charset="0"/>
              <a:cs typeface="Arial" panose="020B0604020202020204" pitchFamily="34" charset="0"/>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218440</xdr:colOff>
      <xdr:row>0</xdr:row>
      <xdr:rowOff>250188</xdr:rowOff>
    </xdr:from>
    <xdr:to>
      <xdr:col>30</xdr:col>
      <xdr:colOff>167640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83185</xdr:colOff>
      <xdr:row>1</xdr:row>
      <xdr:rowOff>125116</xdr:rowOff>
    </xdr:from>
    <xdr:to>
      <xdr:col>2</xdr:col>
      <xdr:colOff>942848</xdr:colOff>
      <xdr:row>6</xdr:row>
      <xdr:rowOff>209317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465" y="376576"/>
          <a:ext cx="859663" cy="1059561"/>
        </a:xfrm>
        <a:prstGeom prst="rect">
          <a:avLst/>
        </a:prstGeom>
      </xdr:spPr>
    </xdr:pic>
    <xdr:clientData/>
  </xdr:twoCellAnchor>
  <xdr:twoCellAnchor editAs="absolute">
    <xdr:from>
      <xdr:col>10</xdr:col>
      <xdr:colOff>680720</xdr:colOff>
      <xdr:row>2</xdr:row>
      <xdr:rowOff>133350</xdr:rowOff>
    </xdr:from>
    <xdr:to>
      <xdr:col>12</xdr:col>
      <xdr:colOff>52705</xdr:colOff>
      <xdr:row>6</xdr:row>
      <xdr:rowOff>142240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96960" y="514350"/>
          <a:ext cx="865505" cy="854710"/>
        </a:xfrm>
        <a:prstGeom prst="rect">
          <a:avLst/>
        </a:prstGeom>
      </xdr:spPr>
    </xdr:pic>
    <xdr:clientData/>
  </xdr:twoCellAnchor>
  <xdr:oneCellAnchor>
    <xdr:from>
      <xdr:col>13</xdr:col>
      <xdr:colOff>223520</xdr:colOff>
      <xdr:row>30</xdr:row>
      <xdr:rowOff>71120</xdr:rowOff>
    </xdr:from>
    <xdr:ext cx="4655313" cy="254557"/>
    <xdr:sp macro="" textlink="">
      <xdr:nvSpPr>
        <xdr:cNvPr id="6" name="TextBox 5"/>
        <xdr:cNvSpPr txBox="1"/>
      </xdr:nvSpPr>
      <xdr:spPr>
        <a:xfrm>
          <a:off x="10017760" y="8707120"/>
          <a:ext cx="465531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Arial" panose="020B0604020202020204" pitchFamily="34" charset="0"/>
              <a:cs typeface="Arial" panose="020B0604020202020204" pitchFamily="34" charset="0"/>
            </a:rPr>
            <a:t>The chart above was designed to be a visual aid</a:t>
          </a:r>
          <a:r>
            <a:rPr lang="en-US" sz="1100" baseline="0">
              <a:latin typeface="Arial" panose="020B0604020202020204" pitchFamily="34" charset="0"/>
              <a:cs typeface="Arial" panose="020B0604020202020204" pitchFamily="34" charset="0"/>
            </a:rPr>
            <a:t> to help identify trends</a:t>
          </a:r>
          <a:r>
            <a:rPr lang="en-US" sz="1100">
              <a:latin typeface="Arial" panose="020B0604020202020204" pitchFamily="34" charset="0"/>
              <a:cs typeface="Arial" panose="020B0604020202020204" pitchFamily="34" charset="0"/>
            </a:rPr>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218440</xdr:colOff>
      <xdr:row>0</xdr:row>
      <xdr:rowOff>250188</xdr:rowOff>
    </xdr:from>
    <xdr:to>
      <xdr:col>30</xdr:col>
      <xdr:colOff>167640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83185</xdr:colOff>
      <xdr:row>1</xdr:row>
      <xdr:rowOff>125116</xdr:rowOff>
    </xdr:from>
    <xdr:to>
      <xdr:col>2</xdr:col>
      <xdr:colOff>942848</xdr:colOff>
      <xdr:row>6</xdr:row>
      <xdr:rowOff>209317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465" y="376576"/>
          <a:ext cx="859663" cy="1059561"/>
        </a:xfrm>
        <a:prstGeom prst="rect">
          <a:avLst/>
        </a:prstGeom>
      </xdr:spPr>
    </xdr:pic>
    <xdr:clientData/>
  </xdr:twoCellAnchor>
  <xdr:twoCellAnchor editAs="absolute">
    <xdr:from>
      <xdr:col>10</xdr:col>
      <xdr:colOff>680720</xdr:colOff>
      <xdr:row>2</xdr:row>
      <xdr:rowOff>133350</xdr:rowOff>
    </xdr:from>
    <xdr:to>
      <xdr:col>12</xdr:col>
      <xdr:colOff>52705</xdr:colOff>
      <xdr:row>6</xdr:row>
      <xdr:rowOff>142240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96960" y="514350"/>
          <a:ext cx="865505" cy="854710"/>
        </a:xfrm>
        <a:prstGeom prst="rect">
          <a:avLst/>
        </a:prstGeom>
      </xdr:spPr>
    </xdr:pic>
    <xdr:clientData/>
  </xdr:twoCellAnchor>
  <xdr:oneCellAnchor>
    <xdr:from>
      <xdr:col>13</xdr:col>
      <xdr:colOff>233680</xdr:colOff>
      <xdr:row>30</xdr:row>
      <xdr:rowOff>60960</xdr:rowOff>
    </xdr:from>
    <xdr:ext cx="4655313" cy="254557"/>
    <xdr:sp macro="" textlink="">
      <xdr:nvSpPr>
        <xdr:cNvPr id="6" name="TextBox 5"/>
        <xdr:cNvSpPr txBox="1"/>
      </xdr:nvSpPr>
      <xdr:spPr>
        <a:xfrm>
          <a:off x="10027920" y="8696960"/>
          <a:ext cx="465531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Arial" panose="020B0604020202020204" pitchFamily="34" charset="0"/>
              <a:cs typeface="Arial" panose="020B0604020202020204" pitchFamily="34" charset="0"/>
            </a:rPr>
            <a:t>The chart above was designed to be a visual aid</a:t>
          </a:r>
          <a:r>
            <a:rPr lang="en-US" sz="1100" baseline="0">
              <a:latin typeface="Arial" panose="020B0604020202020204" pitchFamily="34" charset="0"/>
              <a:cs typeface="Arial" panose="020B0604020202020204" pitchFamily="34" charset="0"/>
            </a:rPr>
            <a:t> to help identify trends</a:t>
          </a:r>
          <a:r>
            <a:rPr lang="en-US" sz="1100">
              <a:latin typeface="Arial" panose="020B0604020202020204" pitchFamily="34" charset="0"/>
              <a:cs typeface="Arial" panose="020B0604020202020204" pitchFamily="34" charset="0"/>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2"/>
  <sheetViews>
    <sheetView showGridLines="0" tabSelected="1" workbookViewId="0">
      <selection activeCell="B2" sqref="B2"/>
    </sheetView>
  </sheetViews>
  <sheetFormatPr defaultRowHeight="13.2"/>
  <cols>
    <col min="1" max="1" width="3.33203125" customWidth="1"/>
    <col min="2" max="2" width="100.88671875" customWidth="1"/>
  </cols>
  <sheetData>
    <row r="1" spans="2:17" ht="43.2" customHeight="1">
      <c r="B1" s="82" t="s">
        <v>39</v>
      </c>
    </row>
    <row r="2" spans="2:17" ht="38.4" customHeight="1">
      <c r="B2" s="83" t="s">
        <v>40</v>
      </c>
    </row>
    <row r="3" spans="2:17" ht="75" customHeight="1">
      <c r="B3" s="80" t="s">
        <v>41</v>
      </c>
      <c r="C3" s="79"/>
      <c r="D3" s="79"/>
      <c r="E3" s="79"/>
      <c r="F3" s="79"/>
      <c r="G3" s="79"/>
      <c r="H3" s="79"/>
      <c r="I3" s="79"/>
      <c r="J3" s="79"/>
      <c r="K3" s="79"/>
      <c r="L3" s="79"/>
      <c r="M3" s="79"/>
      <c r="N3" s="79"/>
      <c r="O3" s="79"/>
      <c r="P3" s="79"/>
      <c r="Q3" s="79"/>
    </row>
    <row r="4" spans="2:17" ht="76.2" customHeight="1">
      <c r="B4" s="80" t="s">
        <v>37</v>
      </c>
      <c r="C4" s="79"/>
      <c r="D4" s="79"/>
      <c r="E4" s="79"/>
      <c r="F4" s="79"/>
      <c r="G4" s="79"/>
      <c r="H4" s="79"/>
      <c r="I4" s="79"/>
      <c r="J4" s="79"/>
      <c r="K4" s="79"/>
      <c r="L4" s="79"/>
      <c r="M4" s="79"/>
      <c r="N4" s="79"/>
      <c r="O4" s="79"/>
      <c r="P4" s="79"/>
      <c r="Q4" s="79"/>
    </row>
    <row r="5" spans="2:17" ht="100.95" customHeight="1">
      <c r="B5" s="80" t="s">
        <v>43</v>
      </c>
      <c r="C5" s="79"/>
      <c r="D5" s="79"/>
      <c r="E5" s="79"/>
      <c r="F5" s="79"/>
      <c r="G5" s="79"/>
      <c r="H5" s="79"/>
      <c r="I5" s="79"/>
      <c r="J5" s="79"/>
      <c r="K5" s="79"/>
      <c r="L5" s="79"/>
      <c r="M5" s="79"/>
      <c r="N5" s="79"/>
      <c r="O5" s="79"/>
      <c r="P5" s="79"/>
      <c r="Q5" s="79"/>
    </row>
    <row r="6" spans="2:17" ht="45">
      <c r="B6" s="80" t="s">
        <v>33</v>
      </c>
      <c r="C6" s="79"/>
      <c r="D6" s="79"/>
      <c r="E6" s="79"/>
      <c r="F6" s="79"/>
      <c r="G6" s="79"/>
      <c r="H6" s="79"/>
      <c r="I6" s="79"/>
      <c r="J6" s="79"/>
      <c r="K6" s="79"/>
      <c r="L6" s="79"/>
      <c r="M6" s="79"/>
      <c r="N6" s="79"/>
      <c r="O6" s="79"/>
      <c r="P6" s="79"/>
      <c r="Q6" s="79"/>
    </row>
    <row r="7" spans="2:17" ht="45">
      <c r="B7" s="80" t="s">
        <v>44</v>
      </c>
      <c r="C7" s="79"/>
      <c r="D7" s="79"/>
      <c r="E7" s="79"/>
      <c r="F7" s="79"/>
      <c r="G7" s="79"/>
      <c r="H7" s="79"/>
      <c r="I7" s="79"/>
      <c r="J7" s="79"/>
      <c r="K7" s="79"/>
      <c r="L7" s="79"/>
      <c r="M7" s="79"/>
      <c r="N7" s="79"/>
      <c r="O7" s="79"/>
      <c r="P7" s="79"/>
      <c r="Q7" s="79"/>
    </row>
    <row r="8" spans="2:17" ht="34.200000000000003" customHeight="1">
      <c r="B8" s="80" t="s">
        <v>35</v>
      </c>
      <c r="C8" s="79"/>
      <c r="D8" s="79"/>
      <c r="E8" s="79"/>
      <c r="F8" s="79"/>
      <c r="G8" s="79"/>
      <c r="H8" s="79"/>
      <c r="I8" s="79"/>
      <c r="J8" s="79"/>
      <c r="K8" s="79"/>
      <c r="L8" s="79"/>
      <c r="M8" s="79"/>
      <c r="N8" s="79"/>
      <c r="O8" s="79"/>
      <c r="P8" s="79"/>
      <c r="Q8" s="79"/>
    </row>
    <row r="9" spans="2:17" ht="60">
      <c r="B9" s="80" t="s">
        <v>36</v>
      </c>
      <c r="C9" s="79"/>
      <c r="D9" s="79"/>
      <c r="E9" s="79"/>
      <c r="F9" s="79"/>
      <c r="G9" s="79"/>
      <c r="H9" s="79"/>
      <c r="I9" s="79"/>
      <c r="J9" s="79"/>
      <c r="K9" s="79"/>
      <c r="L9" s="79"/>
      <c r="M9" s="79"/>
      <c r="N9" s="79"/>
      <c r="O9" s="79"/>
      <c r="P9" s="79"/>
      <c r="Q9" s="79"/>
    </row>
    <row r="10" spans="2:17" ht="30">
      <c r="B10" s="81" t="s">
        <v>38</v>
      </c>
      <c r="C10" s="79"/>
      <c r="D10" s="79"/>
      <c r="E10" s="79"/>
      <c r="F10" s="79"/>
      <c r="G10" s="79"/>
      <c r="H10" s="79"/>
      <c r="I10" s="79"/>
      <c r="J10" s="79"/>
      <c r="K10" s="79"/>
      <c r="L10" s="79"/>
      <c r="M10" s="79"/>
      <c r="N10" s="79"/>
      <c r="O10" s="79"/>
      <c r="P10" s="79"/>
      <c r="Q10" s="79"/>
    </row>
    <row r="11" spans="2:17">
      <c r="B11" s="79" t="s">
        <v>45</v>
      </c>
      <c r="C11" s="79"/>
      <c r="D11" s="79"/>
      <c r="E11" s="79"/>
      <c r="F11" s="79"/>
      <c r="G11" s="79"/>
      <c r="H11" s="79"/>
      <c r="I11" s="79"/>
      <c r="J11" s="79"/>
      <c r="K11" s="79"/>
      <c r="L11" s="79"/>
      <c r="M11" s="79"/>
      <c r="N11" s="79"/>
      <c r="O11" s="79"/>
      <c r="P11" s="79"/>
      <c r="Q11" s="79"/>
    </row>
    <row r="12" spans="2:17">
      <c r="B12" s="79"/>
      <c r="C12" s="79"/>
      <c r="D12" s="79"/>
      <c r="E12" s="79"/>
      <c r="F12" s="79"/>
      <c r="G12" s="79"/>
      <c r="H12" s="79"/>
      <c r="I12" s="79"/>
      <c r="J12" s="79"/>
      <c r="K12" s="79"/>
      <c r="L12" s="79"/>
      <c r="M12" s="79"/>
      <c r="N12" s="79"/>
      <c r="O12" s="79"/>
      <c r="P12" s="79"/>
      <c r="Q12" s="79"/>
    </row>
    <row r="13" spans="2:17">
      <c r="B13" s="79"/>
      <c r="C13" s="79"/>
      <c r="D13" s="79"/>
      <c r="E13" s="79"/>
      <c r="F13" s="79"/>
      <c r="G13" s="79"/>
      <c r="H13" s="79"/>
      <c r="I13" s="79"/>
      <c r="J13" s="79"/>
      <c r="K13" s="79"/>
      <c r="L13" s="79"/>
      <c r="M13" s="79"/>
      <c r="N13" s="79"/>
      <c r="O13" s="79"/>
      <c r="P13" s="79"/>
      <c r="Q13" s="79"/>
    </row>
    <row r="14" spans="2:17">
      <c r="B14" s="79"/>
      <c r="C14" s="79"/>
      <c r="D14" s="79"/>
      <c r="E14" s="79"/>
      <c r="F14" s="79"/>
      <c r="G14" s="79"/>
      <c r="H14" s="79"/>
      <c r="I14" s="79"/>
      <c r="J14" s="79"/>
      <c r="K14" s="79"/>
      <c r="L14" s="79"/>
      <c r="M14" s="79"/>
      <c r="N14" s="79"/>
      <c r="O14" s="79"/>
      <c r="P14" s="79"/>
      <c r="Q14" s="79"/>
    </row>
    <row r="15" spans="2:17">
      <c r="B15" s="79"/>
      <c r="C15" s="79"/>
      <c r="D15" s="79"/>
      <c r="E15" s="79"/>
      <c r="F15" s="79"/>
      <c r="G15" s="79"/>
      <c r="H15" s="79"/>
      <c r="I15" s="79"/>
      <c r="J15" s="79"/>
      <c r="K15" s="79"/>
      <c r="L15" s="79"/>
      <c r="M15" s="79"/>
      <c r="N15" s="79"/>
      <c r="O15" s="79"/>
      <c r="P15" s="79"/>
      <c r="Q15" s="79"/>
    </row>
    <row r="16" spans="2:17">
      <c r="B16" s="79"/>
      <c r="C16" s="79"/>
      <c r="D16" s="79"/>
      <c r="E16" s="79"/>
      <c r="F16" s="79"/>
      <c r="G16" s="79"/>
      <c r="H16" s="79"/>
      <c r="I16" s="79"/>
      <c r="J16" s="79"/>
      <c r="K16" s="79"/>
      <c r="L16" s="79"/>
      <c r="M16" s="79"/>
      <c r="N16" s="79"/>
      <c r="O16" s="79"/>
      <c r="P16" s="79"/>
      <c r="Q16" s="79"/>
    </row>
    <row r="17" spans="2:17">
      <c r="B17" s="79"/>
      <c r="C17" s="79"/>
      <c r="D17" s="79"/>
      <c r="E17" s="79"/>
      <c r="F17" s="79"/>
      <c r="G17" s="79"/>
      <c r="H17" s="79"/>
      <c r="I17" s="79"/>
      <c r="J17" s="79"/>
      <c r="K17" s="79"/>
      <c r="L17" s="79"/>
      <c r="M17" s="79"/>
      <c r="N17" s="79"/>
      <c r="O17" s="79"/>
      <c r="P17" s="79"/>
      <c r="Q17" s="79"/>
    </row>
    <row r="18" spans="2:17">
      <c r="B18" s="79"/>
      <c r="C18" s="79"/>
      <c r="D18" s="79"/>
      <c r="E18" s="79"/>
      <c r="F18" s="79"/>
      <c r="G18" s="79"/>
      <c r="H18" s="79"/>
      <c r="I18" s="79"/>
      <c r="J18" s="79"/>
      <c r="K18" s="79"/>
      <c r="L18" s="79"/>
      <c r="M18" s="79"/>
      <c r="N18" s="79"/>
      <c r="O18" s="79"/>
      <c r="P18" s="79"/>
      <c r="Q18" s="79"/>
    </row>
    <row r="19" spans="2:17">
      <c r="B19" s="79"/>
      <c r="C19" s="79"/>
      <c r="D19" s="79"/>
      <c r="E19" s="79"/>
      <c r="F19" s="79"/>
      <c r="G19" s="79"/>
      <c r="H19" s="79"/>
      <c r="I19" s="79"/>
      <c r="J19" s="79"/>
      <c r="K19" s="79"/>
      <c r="L19" s="79"/>
      <c r="M19" s="79"/>
      <c r="N19" s="79"/>
      <c r="O19" s="79"/>
      <c r="P19" s="79"/>
      <c r="Q19" s="79"/>
    </row>
    <row r="20" spans="2:17">
      <c r="B20" s="79"/>
      <c r="C20" s="79"/>
      <c r="D20" s="79"/>
      <c r="E20" s="79"/>
      <c r="F20" s="79"/>
      <c r="G20" s="79"/>
      <c r="H20" s="79"/>
      <c r="I20" s="79"/>
      <c r="J20" s="79"/>
      <c r="K20" s="79"/>
      <c r="L20" s="79"/>
      <c r="M20" s="79"/>
      <c r="N20" s="79"/>
      <c r="O20" s="79"/>
      <c r="P20" s="79"/>
      <c r="Q20" s="79"/>
    </row>
    <row r="21" spans="2:17">
      <c r="B21" s="79"/>
      <c r="C21" s="79"/>
      <c r="D21" s="79"/>
      <c r="E21" s="79"/>
      <c r="F21" s="79"/>
      <c r="G21" s="79"/>
      <c r="H21" s="79"/>
      <c r="I21" s="79"/>
      <c r="J21" s="79"/>
      <c r="K21" s="79"/>
      <c r="L21" s="79"/>
      <c r="M21" s="79"/>
      <c r="N21" s="79"/>
      <c r="O21" s="79"/>
      <c r="P21" s="79"/>
      <c r="Q21" s="79"/>
    </row>
    <row r="22" spans="2:17">
      <c r="B22" s="79"/>
      <c r="C22" s="79"/>
      <c r="D22" s="79"/>
      <c r="E22" s="79"/>
      <c r="F22" s="79"/>
      <c r="G22" s="79"/>
      <c r="H22" s="79"/>
      <c r="I22" s="79"/>
      <c r="J22" s="79"/>
      <c r="K22" s="79"/>
      <c r="L22" s="79"/>
      <c r="M22" s="79"/>
      <c r="N22" s="79"/>
      <c r="O22" s="79"/>
      <c r="P22" s="79"/>
      <c r="Q22" s="79"/>
    </row>
    <row r="23" spans="2:17">
      <c r="B23" s="79"/>
      <c r="C23" s="79"/>
      <c r="D23" s="79"/>
      <c r="E23" s="79"/>
      <c r="F23" s="79"/>
      <c r="G23" s="79"/>
      <c r="H23" s="79"/>
      <c r="I23" s="79"/>
      <c r="J23" s="79"/>
      <c r="K23" s="79"/>
      <c r="L23" s="79"/>
      <c r="M23" s="79"/>
      <c r="N23" s="79"/>
      <c r="O23" s="79"/>
      <c r="P23" s="79"/>
      <c r="Q23" s="79"/>
    </row>
    <row r="24" spans="2:17">
      <c r="B24" s="79"/>
      <c r="C24" s="79"/>
      <c r="D24" s="79"/>
      <c r="E24" s="79"/>
      <c r="F24" s="79"/>
      <c r="G24" s="79"/>
      <c r="H24" s="79"/>
      <c r="I24" s="79"/>
      <c r="J24" s="79"/>
      <c r="K24" s="79"/>
      <c r="L24" s="79"/>
      <c r="M24" s="79"/>
      <c r="N24" s="79"/>
      <c r="O24" s="79"/>
      <c r="P24" s="79"/>
      <c r="Q24" s="79"/>
    </row>
    <row r="25" spans="2:17">
      <c r="B25" s="79"/>
      <c r="C25" s="79"/>
      <c r="D25" s="79"/>
      <c r="E25" s="79"/>
      <c r="F25" s="79"/>
      <c r="G25" s="79"/>
      <c r="H25" s="79"/>
      <c r="I25" s="79"/>
      <c r="J25" s="79"/>
      <c r="K25" s="79"/>
      <c r="L25" s="79"/>
      <c r="M25" s="79"/>
      <c r="N25" s="79"/>
      <c r="O25" s="79"/>
      <c r="P25" s="79"/>
      <c r="Q25" s="79"/>
    </row>
    <row r="26" spans="2:17">
      <c r="B26" s="79"/>
      <c r="C26" s="79"/>
      <c r="D26" s="79"/>
      <c r="E26" s="79"/>
      <c r="F26" s="79"/>
      <c r="G26" s="79"/>
      <c r="H26" s="79"/>
      <c r="I26" s="79"/>
      <c r="J26" s="79"/>
      <c r="K26" s="79"/>
      <c r="L26" s="79"/>
      <c r="M26" s="79"/>
      <c r="N26" s="79"/>
      <c r="O26" s="79"/>
      <c r="P26" s="79"/>
      <c r="Q26" s="79"/>
    </row>
    <row r="27" spans="2:17">
      <c r="B27" s="79"/>
      <c r="C27" s="79"/>
      <c r="D27" s="79"/>
      <c r="E27" s="79"/>
      <c r="F27" s="79"/>
      <c r="G27" s="79"/>
      <c r="H27" s="79"/>
      <c r="I27" s="79"/>
      <c r="J27" s="79"/>
      <c r="K27" s="79"/>
      <c r="L27" s="79"/>
      <c r="M27" s="79"/>
      <c r="N27" s="79"/>
      <c r="O27" s="79"/>
      <c r="P27" s="79"/>
      <c r="Q27" s="79"/>
    </row>
    <row r="28" spans="2:17">
      <c r="B28" s="79"/>
      <c r="C28" s="79"/>
      <c r="D28" s="79"/>
      <c r="E28" s="79"/>
      <c r="F28" s="79"/>
      <c r="G28" s="79"/>
      <c r="H28" s="79"/>
      <c r="I28" s="79"/>
      <c r="J28" s="79"/>
      <c r="K28" s="79"/>
      <c r="L28" s="79"/>
      <c r="M28" s="79"/>
      <c r="N28" s="79"/>
      <c r="O28" s="79"/>
      <c r="P28" s="79"/>
      <c r="Q28" s="79"/>
    </row>
    <row r="29" spans="2:17">
      <c r="B29" s="79"/>
      <c r="C29" s="79"/>
      <c r="D29" s="79"/>
      <c r="E29" s="79"/>
      <c r="F29" s="79"/>
      <c r="G29" s="79"/>
      <c r="H29" s="79"/>
      <c r="I29" s="79"/>
      <c r="J29" s="79"/>
      <c r="K29" s="79"/>
      <c r="L29" s="79"/>
      <c r="M29" s="79"/>
      <c r="N29" s="79"/>
      <c r="O29" s="79"/>
      <c r="P29" s="79"/>
      <c r="Q29" s="79"/>
    </row>
    <row r="30" spans="2:17">
      <c r="B30" s="79"/>
      <c r="C30" s="79"/>
      <c r="D30" s="79"/>
      <c r="E30" s="79"/>
      <c r="F30" s="79"/>
      <c r="G30" s="79"/>
      <c r="H30" s="79"/>
      <c r="I30" s="79"/>
      <c r="J30" s="79"/>
      <c r="K30" s="79"/>
      <c r="L30" s="79"/>
      <c r="M30" s="79"/>
      <c r="N30" s="79"/>
      <c r="O30" s="79"/>
      <c r="P30" s="79"/>
      <c r="Q30" s="79"/>
    </row>
    <row r="31" spans="2:17">
      <c r="B31" s="79"/>
      <c r="C31" s="79"/>
      <c r="D31" s="79"/>
      <c r="E31" s="79"/>
      <c r="F31" s="79"/>
      <c r="G31" s="79"/>
      <c r="H31" s="79"/>
      <c r="I31" s="79"/>
      <c r="J31" s="79"/>
      <c r="K31" s="79"/>
      <c r="L31" s="79"/>
      <c r="M31" s="79"/>
      <c r="N31" s="79"/>
      <c r="O31" s="79"/>
      <c r="P31" s="79"/>
      <c r="Q31" s="79"/>
    </row>
    <row r="32" spans="2:17">
      <c r="B32" s="79"/>
      <c r="C32" s="79"/>
      <c r="D32" s="79"/>
      <c r="E32" s="79"/>
      <c r="F32" s="79"/>
      <c r="G32" s="79"/>
      <c r="H32" s="79"/>
      <c r="I32" s="79"/>
      <c r="J32" s="79"/>
      <c r="K32" s="79"/>
      <c r="L32" s="79"/>
      <c r="M32" s="79"/>
      <c r="N32" s="79"/>
      <c r="O32" s="79"/>
      <c r="P32" s="79"/>
      <c r="Q32" s="79"/>
    </row>
  </sheetData>
  <sheetProtection password="8E12"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M53"/>
  <sheetViews>
    <sheetView showGridLines="0" zoomScale="75" zoomScaleNormal="75" workbookViewId="0">
      <selection activeCell="E3" sqref="E3:G3"/>
    </sheetView>
  </sheetViews>
  <sheetFormatPr defaultColWidth="9.109375" defaultRowHeight="15" customHeight="1"/>
  <cols>
    <col min="1" max="1" width="5.6640625" style="3" customWidth="1"/>
    <col min="2" max="2" width="4.6640625" style="3" customWidth="1"/>
    <col min="3" max="3" width="14.6640625" style="3" customWidth="1"/>
    <col min="4" max="9" width="12.6640625" style="3" customWidth="1"/>
    <col min="10" max="10" width="15" style="3" customWidth="1"/>
    <col min="11" max="11" width="12.6640625" style="3" customWidth="1"/>
    <col min="12" max="12" width="9.109375" style="3"/>
    <col min="13" max="13" width="4.109375" style="3" customWidth="1"/>
    <col min="14" max="16384" width="9.109375" style="3"/>
  </cols>
  <sheetData>
    <row r="1" spans="2:13" ht="20.100000000000001" customHeight="1" thickBot="1">
      <c r="B1" s="4"/>
      <c r="C1" s="2"/>
      <c r="D1" s="2"/>
      <c r="E1" s="2"/>
      <c r="F1" s="2"/>
      <c r="G1" s="2"/>
      <c r="H1" s="2"/>
      <c r="I1" s="2"/>
      <c r="J1" s="2"/>
      <c r="K1" s="2"/>
      <c r="L1" s="2"/>
      <c r="M1" s="4"/>
    </row>
    <row r="2" spans="2:13" ht="10.199999999999999" customHeight="1">
      <c r="B2" s="23"/>
      <c r="C2" s="2"/>
      <c r="D2" s="2"/>
      <c r="E2" s="2"/>
      <c r="F2" s="2"/>
      <c r="G2" s="2"/>
      <c r="H2" s="2"/>
      <c r="I2" s="2"/>
      <c r="J2" s="2"/>
      <c r="K2" s="2"/>
      <c r="L2" s="2"/>
      <c r="M2" s="11"/>
    </row>
    <row r="3" spans="2:13" ht="22.2" customHeight="1">
      <c r="B3" s="16"/>
      <c r="C3" s="4"/>
      <c r="D3" s="36" t="s">
        <v>11</v>
      </c>
      <c r="E3" s="98"/>
      <c r="F3" s="98"/>
      <c r="G3" s="98"/>
      <c r="H3" s="4"/>
      <c r="I3" s="35" t="s">
        <v>12</v>
      </c>
      <c r="J3" s="39"/>
      <c r="K3" s="76"/>
      <c r="L3" s="4"/>
      <c r="M3" s="12"/>
    </row>
    <row r="4" spans="2:13" ht="12" customHeight="1">
      <c r="B4" s="16"/>
      <c r="C4" s="4"/>
      <c r="E4" s="4"/>
      <c r="F4" s="9"/>
      <c r="G4" s="6"/>
      <c r="H4" s="8"/>
      <c r="I4" s="37"/>
      <c r="J4" s="6"/>
      <c r="K4" s="6"/>
      <c r="L4" s="4"/>
      <c r="M4" s="12"/>
    </row>
    <row r="5" spans="2:13" ht="21.6" customHeight="1">
      <c r="B5" s="16"/>
      <c r="C5" s="4"/>
      <c r="E5" s="36" t="s">
        <v>27</v>
      </c>
      <c r="F5" s="100"/>
      <c r="G5" s="100"/>
      <c r="H5" s="6"/>
      <c r="I5" s="36" t="s">
        <v>16</v>
      </c>
      <c r="J5" s="40">
        <v>42736</v>
      </c>
      <c r="K5" s="77"/>
      <c r="L5" s="4"/>
      <c r="M5" s="12"/>
    </row>
    <row r="6" spans="2:13" ht="10.95" customHeight="1">
      <c r="B6" s="16"/>
      <c r="C6" s="4"/>
      <c r="D6" s="4"/>
      <c r="E6" s="36"/>
      <c r="F6" s="10"/>
      <c r="G6" s="6"/>
      <c r="H6" s="6"/>
      <c r="I6" s="6"/>
      <c r="J6" s="94" t="s">
        <v>42</v>
      </c>
      <c r="K6" s="6"/>
      <c r="L6" s="4"/>
      <c r="M6" s="12"/>
    </row>
    <row r="7" spans="2:13" ht="24" customHeight="1">
      <c r="B7" s="16"/>
      <c r="C7" s="4"/>
      <c r="D7" s="4"/>
      <c r="E7" s="44" t="s">
        <v>23</v>
      </c>
      <c r="F7" s="101"/>
      <c r="G7" s="101"/>
      <c r="H7" s="6"/>
      <c r="I7" s="6"/>
      <c r="J7" s="6"/>
      <c r="K7" s="6"/>
      <c r="L7" s="4"/>
      <c r="M7" s="12"/>
    </row>
    <row r="8" spans="2:13" ht="10.199999999999999" customHeight="1">
      <c r="B8" s="16"/>
      <c r="C8" s="7"/>
      <c r="D8" s="4"/>
      <c r="E8" s="36"/>
      <c r="F8" s="9"/>
      <c r="G8" s="6"/>
      <c r="H8" s="99" t="s">
        <v>34</v>
      </c>
      <c r="I8" s="99"/>
      <c r="J8" s="56"/>
      <c r="K8" s="6"/>
      <c r="L8" s="4"/>
      <c r="M8" s="12"/>
    </row>
    <row r="9" spans="2:13" ht="21.6" customHeight="1">
      <c r="B9" s="16"/>
      <c r="C9" s="7"/>
      <c r="D9" s="4"/>
      <c r="E9" s="36" t="s">
        <v>10</v>
      </c>
      <c r="F9" s="98" t="s">
        <v>17</v>
      </c>
      <c r="G9" s="98"/>
      <c r="H9" s="99"/>
      <c r="I9" s="99"/>
      <c r="J9" s="75"/>
      <c r="L9" s="4"/>
      <c r="M9" s="12"/>
    </row>
    <row r="10" spans="2:13" ht="15" customHeight="1" thickBot="1">
      <c r="B10" s="16"/>
      <c r="C10" s="24"/>
      <c r="D10" s="24"/>
      <c r="E10" s="24"/>
      <c r="F10" s="25"/>
      <c r="G10" s="41"/>
      <c r="H10" s="41"/>
      <c r="I10" s="41"/>
      <c r="J10" s="24"/>
      <c r="K10" s="24"/>
      <c r="L10" s="4"/>
      <c r="M10" s="12"/>
    </row>
    <row r="11" spans="2:13" ht="40.200000000000003" thickBot="1">
      <c r="B11" s="16"/>
      <c r="C11" s="26" t="s">
        <v>0</v>
      </c>
      <c r="D11" s="27" t="s">
        <v>18</v>
      </c>
      <c r="E11" s="27" t="s">
        <v>20</v>
      </c>
      <c r="F11" s="28" t="s">
        <v>19</v>
      </c>
      <c r="G11" s="29" t="s">
        <v>6</v>
      </c>
      <c r="H11" s="84" t="s">
        <v>5</v>
      </c>
      <c r="I11" s="30" t="s">
        <v>29</v>
      </c>
      <c r="J11" s="30" t="s">
        <v>28</v>
      </c>
      <c r="K11" s="29" t="s">
        <v>24</v>
      </c>
      <c r="L11" s="30" t="s">
        <v>21</v>
      </c>
      <c r="M11" s="12"/>
    </row>
    <row r="12" spans="2:13" ht="25.2" customHeight="1">
      <c r="B12" s="16"/>
      <c r="C12" s="53">
        <f>J5</f>
        <v>42736</v>
      </c>
      <c r="D12" s="46"/>
      <c r="E12" s="68"/>
      <c r="F12" s="69"/>
      <c r="G12" s="85">
        <f>J9</f>
        <v>0</v>
      </c>
      <c r="H12" s="86">
        <f>G12-D12+E12</f>
        <v>0</v>
      </c>
      <c r="I12" s="87">
        <f t="shared" ref="I12:I42" si="0">IF(F12&gt;0,F12-H12,G12-H12)</f>
        <v>0</v>
      </c>
      <c r="J12" s="87">
        <f>I12</f>
        <v>0</v>
      </c>
      <c r="K12" s="31"/>
      <c r="L12" s="32"/>
      <c r="M12" s="12"/>
    </row>
    <row r="13" spans="2:13" ht="25.2" customHeight="1">
      <c r="B13" s="16"/>
      <c r="C13" s="54">
        <f>C12+1</f>
        <v>42737</v>
      </c>
      <c r="D13" s="47"/>
      <c r="E13" s="70"/>
      <c r="F13" s="71"/>
      <c r="G13" s="88">
        <f t="shared" ref="G13:G42" si="1">IF(F12&lt;1,G12,F12)</f>
        <v>0</v>
      </c>
      <c r="H13" s="89">
        <f t="shared" ref="H13:H42" si="2">G13-D13+E13</f>
        <v>0</v>
      </c>
      <c r="I13" s="90">
        <f t="shared" si="0"/>
        <v>0</v>
      </c>
      <c r="J13" s="90">
        <f>J12+I13</f>
        <v>0</v>
      </c>
      <c r="K13" s="33"/>
      <c r="L13" s="34"/>
      <c r="M13" s="12"/>
    </row>
    <row r="14" spans="2:13" ht="25.2" customHeight="1">
      <c r="B14" s="16"/>
      <c r="C14" s="54">
        <f t="shared" ref="C14:C42" si="3">C13+1</f>
        <v>42738</v>
      </c>
      <c r="D14" s="48"/>
      <c r="E14" s="70"/>
      <c r="F14" s="72"/>
      <c r="G14" s="88">
        <f t="shared" si="1"/>
        <v>0</v>
      </c>
      <c r="H14" s="89">
        <f t="shared" si="2"/>
        <v>0</v>
      </c>
      <c r="I14" s="90">
        <f t="shared" si="0"/>
        <v>0</v>
      </c>
      <c r="J14" s="90">
        <f t="shared" ref="J14:J42" si="4">J13+I14</f>
        <v>0</v>
      </c>
      <c r="K14" s="33"/>
      <c r="L14" s="34"/>
      <c r="M14" s="12"/>
    </row>
    <row r="15" spans="2:13" ht="25.2" customHeight="1">
      <c r="B15" s="16"/>
      <c r="C15" s="54">
        <f t="shared" si="3"/>
        <v>42739</v>
      </c>
      <c r="D15" s="48"/>
      <c r="E15" s="70"/>
      <c r="F15" s="72"/>
      <c r="G15" s="88">
        <f t="shared" si="1"/>
        <v>0</v>
      </c>
      <c r="H15" s="89">
        <f t="shared" si="2"/>
        <v>0</v>
      </c>
      <c r="I15" s="90">
        <f t="shared" si="0"/>
        <v>0</v>
      </c>
      <c r="J15" s="90">
        <f t="shared" si="4"/>
        <v>0</v>
      </c>
      <c r="K15" s="33"/>
      <c r="L15" s="34"/>
      <c r="M15" s="12"/>
    </row>
    <row r="16" spans="2:13" ht="25.2" customHeight="1">
      <c r="B16" s="16"/>
      <c r="C16" s="54">
        <f t="shared" si="3"/>
        <v>42740</v>
      </c>
      <c r="D16" s="48"/>
      <c r="E16" s="70"/>
      <c r="F16" s="72"/>
      <c r="G16" s="88">
        <f t="shared" si="1"/>
        <v>0</v>
      </c>
      <c r="H16" s="89">
        <f t="shared" si="2"/>
        <v>0</v>
      </c>
      <c r="I16" s="90">
        <f t="shared" si="0"/>
        <v>0</v>
      </c>
      <c r="J16" s="90">
        <f t="shared" si="4"/>
        <v>0</v>
      </c>
      <c r="K16" s="33"/>
      <c r="L16" s="34"/>
      <c r="M16" s="12"/>
    </row>
    <row r="17" spans="2:13" ht="25.2" customHeight="1">
      <c r="B17" s="16"/>
      <c r="C17" s="54">
        <f t="shared" si="3"/>
        <v>42741</v>
      </c>
      <c r="D17" s="48"/>
      <c r="E17" s="70"/>
      <c r="F17" s="72"/>
      <c r="G17" s="88">
        <f t="shared" si="1"/>
        <v>0</v>
      </c>
      <c r="H17" s="89">
        <f t="shared" si="2"/>
        <v>0</v>
      </c>
      <c r="I17" s="90">
        <f t="shared" si="0"/>
        <v>0</v>
      </c>
      <c r="J17" s="90">
        <f t="shared" si="4"/>
        <v>0</v>
      </c>
      <c r="K17" s="33"/>
      <c r="L17" s="34"/>
      <c r="M17" s="12"/>
    </row>
    <row r="18" spans="2:13" ht="25.2" customHeight="1">
      <c r="B18" s="16"/>
      <c r="C18" s="54">
        <f t="shared" si="3"/>
        <v>42742</v>
      </c>
      <c r="D18" s="47"/>
      <c r="E18" s="70"/>
      <c r="F18" s="72"/>
      <c r="G18" s="88">
        <f t="shared" si="1"/>
        <v>0</v>
      </c>
      <c r="H18" s="89">
        <f t="shared" si="2"/>
        <v>0</v>
      </c>
      <c r="I18" s="90">
        <f t="shared" si="0"/>
        <v>0</v>
      </c>
      <c r="J18" s="90">
        <f t="shared" si="4"/>
        <v>0</v>
      </c>
      <c r="K18" s="33"/>
      <c r="L18" s="34"/>
      <c r="M18" s="12"/>
    </row>
    <row r="19" spans="2:13" ht="25.2" customHeight="1">
      <c r="B19" s="16"/>
      <c r="C19" s="54">
        <f t="shared" si="3"/>
        <v>42743</v>
      </c>
      <c r="D19" s="47"/>
      <c r="E19" s="70"/>
      <c r="F19" s="72"/>
      <c r="G19" s="88">
        <f t="shared" si="1"/>
        <v>0</v>
      </c>
      <c r="H19" s="89">
        <f t="shared" si="2"/>
        <v>0</v>
      </c>
      <c r="I19" s="90">
        <f t="shared" si="0"/>
        <v>0</v>
      </c>
      <c r="J19" s="90">
        <f t="shared" si="4"/>
        <v>0</v>
      </c>
      <c r="K19" s="33"/>
      <c r="L19" s="34"/>
      <c r="M19" s="12"/>
    </row>
    <row r="20" spans="2:13" ht="25.2" customHeight="1">
      <c r="B20" s="16"/>
      <c r="C20" s="54">
        <f t="shared" si="3"/>
        <v>42744</v>
      </c>
      <c r="D20" s="48"/>
      <c r="E20" s="70"/>
      <c r="F20" s="72"/>
      <c r="G20" s="88">
        <f t="shared" si="1"/>
        <v>0</v>
      </c>
      <c r="H20" s="89">
        <f t="shared" si="2"/>
        <v>0</v>
      </c>
      <c r="I20" s="90">
        <f t="shared" si="0"/>
        <v>0</v>
      </c>
      <c r="J20" s="90">
        <f t="shared" si="4"/>
        <v>0</v>
      </c>
      <c r="K20" s="33"/>
      <c r="L20" s="34"/>
      <c r="M20" s="12"/>
    </row>
    <row r="21" spans="2:13" ht="25.2" customHeight="1">
      <c r="B21" s="16"/>
      <c r="C21" s="54">
        <f t="shared" si="3"/>
        <v>42745</v>
      </c>
      <c r="D21" s="48"/>
      <c r="E21" s="70"/>
      <c r="F21" s="72"/>
      <c r="G21" s="88">
        <f t="shared" si="1"/>
        <v>0</v>
      </c>
      <c r="H21" s="89">
        <f t="shared" si="2"/>
        <v>0</v>
      </c>
      <c r="I21" s="90">
        <f t="shared" si="0"/>
        <v>0</v>
      </c>
      <c r="J21" s="90">
        <f t="shared" si="4"/>
        <v>0</v>
      </c>
      <c r="K21" s="33"/>
      <c r="L21" s="34"/>
      <c r="M21" s="12"/>
    </row>
    <row r="22" spans="2:13" ht="25.2" customHeight="1">
      <c r="B22" s="16"/>
      <c r="C22" s="54">
        <f t="shared" si="3"/>
        <v>42746</v>
      </c>
      <c r="D22" s="48"/>
      <c r="E22" s="70"/>
      <c r="F22" s="72"/>
      <c r="G22" s="88">
        <f t="shared" si="1"/>
        <v>0</v>
      </c>
      <c r="H22" s="89">
        <f t="shared" si="2"/>
        <v>0</v>
      </c>
      <c r="I22" s="90">
        <f t="shared" si="0"/>
        <v>0</v>
      </c>
      <c r="J22" s="90">
        <f t="shared" si="4"/>
        <v>0</v>
      </c>
      <c r="K22" s="33"/>
      <c r="L22" s="34"/>
      <c r="M22" s="12"/>
    </row>
    <row r="23" spans="2:13" ht="25.2" customHeight="1">
      <c r="B23" s="16"/>
      <c r="C23" s="54">
        <f t="shared" si="3"/>
        <v>42747</v>
      </c>
      <c r="D23" s="48"/>
      <c r="E23" s="70"/>
      <c r="F23" s="72"/>
      <c r="G23" s="88">
        <f t="shared" si="1"/>
        <v>0</v>
      </c>
      <c r="H23" s="89">
        <f t="shared" si="2"/>
        <v>0</v>
      </c>
      <c r="I23" s="90">
        <f t="shared" si="0"/>
        <v>0</v>
      </c>
      <c r="J23" s="90">
        <f t="shared" si="4"/>
        <v>0</v>
      </c>
      <c r="K23" s="33"/>
      <c r="L23" s="34"/>
      <c r="M23" s="12"/>
    </row>
    <row r="24" spans="2:13" ht="25.2" customHeight="1">
      <c r="B24" s="16"/>
      <c r="C24" s="54">
        <f t="shared" si="3"/>
        <v>42748</v>
      </c>
      <c r="D24" s="49"/>
      <c r="E24" s="70"/>
      <c r="F24" s="72"/>
      <c r="G24" s="88">
        <f t="shared" si="1"/>
        <v>0</v>
      </c>
      <c r="H24" s="89">
        <f t="shared" si="2"/>
        <v>0</v>
      </c>
      <c r="I24" s="90">
        <f t="shared" si="0"/>
        <v>0</v>
      </c>
      <c r="J24" s="90">
        <f t="shared" si="4"/>
        <v>0</v>
      </c>
      <c r="K24" s="33"/>
      <c r="L24" s="34"/>
      <c r="M24" s="12"/>
    </row>
    <row r="25" spans="2:13" ht="25.2" customHeight="1">
      <c r="B25" s="16"/>
      <c r="C25" s="54">
        <f t="shared" si="3"/>
        <v>42749</v>
      </c>
      <c r="D25" s="47"/>
      <c r="E25" s="70"/>
      <c r="F25" s="72"/>
      <c r="G25" s="88">
        <f t="shared" si="1"/>
        <v>0</v>
      </c>
      <c r="H25" s="89">
        <f t="shared" si="2"/>
        <v>0</v>
      </c>
      <c r="I25" s="90">
        <f t="shared" si="0"/>
        <v>0</v>
      </c>
      <c r="J25" s="90">
        <f t="shared" si="4"/>
        <v>0</v>
      </c>
      <c r="K25" s="33"/>
      <c r="L25" s="34"/>
      <c r="M25" s="12"/>
    </row>
    <row r="26" spans="2:13" ht="25.2" customHeight="1">
      <c r="B26" s="16"/>
      <c r="C26" s="54">
        <f t="shared" si="3"/>
        <v>42750</v>
      </c>
      <c r="D26" s="47"/>
      <c r="E26" s="70"/>
      <c r="F26" s="72"/>
      <c r="G26" s="88">
        <f t="shared" si="1"/>
        <v>0</v>
      </c>
      <c r="H26" s="89">
        <f t="shared" si="2"/>
        <v>0</v>
      </c>
      <c r="I26" s="90">
        <f t="shared" si="0"/>
        <v>0</v>
      </c>
      <c r="J26" s="90">
        <f t="shared" si="4"/>
        <v>0</v>
      </c>
      <c r="K26" s="33"/>
      <c r="L26" s="34"/>
      <c r="M26" s="12"/>
    </row>
    <row r="27" spans="2:13" ht="25.2" customHeight="1">
      <c r="B27" s="16"/>
      <c r="C27" s="54">
        <f t="shared" si="3"/>
        <v>42751</v>
      </c>
      <c r="D27" s="47"/>
      <c r="E27" s="70"/>
      <c r="F27" s="72"/>
      <c r="G27" s="88">
        <f t="shared" si="1"/>
        <v>0</v>
      </c>
      <c r="H27" s="89">
        <f t="shared" si="2"/>
        <v>0</v>
      </c>
      <c r="I27" s="90">
        <f t="shared" si="0"/>
        <v>0</v>
      </c>
      <c r="J27" s="90">
        <f t="shared" si="4"/>
        <v>0</v>
      </c>
      <c r="K27" s="33"/>
      <c r="L27" s="34"/>
      <c r="M27" s="12"/>
    </row>
    <row r="28" spans="2:13" ht="25.2" customHeight="1">
      <c r="B28" s="16"/>
      <c r="C28" s="54">
        <f t="shared" si="3"/>
        <v>42752</v>
      </c>
      <c r="D28" s="48"/>
      <c r="E28" s="70"/>
      <c r="F28" s="72"/>
      <c r="G28" s="88">
        <f t="shared" si="1"/>
        <v>0</v>
      </c>
      <c r="H28" s="89">
        <f t="shared" si="2"/>
        <v>0</v>
      </c>
      <c r="I28" s="90">
        <f t="shared" si="0"/>
        <v>0</v>
      </c>
      <c r="J28" s="90">
        <f t="shared" si="4"/>
        <v>0</v>
      </c>
      <c r="K28" s="33"/>
      <c r="L28" s="34"/>
      <c r="M28" s="12"/>
    </row>
    <row r="29" spans="2:13" ht="25.2" customHeight="1">
      <c r="B29" s="16"/>
      <c r="C29" s="54">
        <f t="shared" si="3"/>
        <v>42753</v>
      </c>
      <c r="D29" s="48"/>
      <c r="E29" s="70"/>
      <c r="F29" s="72"/>
      <c r="G29" s="88">
        <f t="shared" si="1"/>
        <v>0</v>
      </c>
      <c r="H29" s="89">
        <f t="shared" si="2"/>
        <v>0</v>
      </c>
      <c r="I29" s="90">
        <f t="shared" si="0"/>
        <v>0</v>
      </c>
      <c r="J29" s="90">
        <f t="shared" si="4"/>
        <v>0</v>
      </c>
      <c r="K29" s="33"/>
      <c r="L29" s="34"/>
      <c r="M29" s="12"/>
    </row>
    <row r="30" spans="2:13" ht="25.2" customHeight="1">
      <c r="B30" s="16"/>
      <c r="C30" s="54">
        <f t="shared" si="3"/>
        <v>42754</v>
      </c>
      <c r="D30" s="48"/>
      <c r="E30" s="70"/>
      <c r="F30" s="72"/>
      <c r="G30" s="88">
        <f t="shared" si="1"/>
        <v>0</v>
      </c>
      <c r="H30" s="89">
        <f t="shared" si="2"/>
        <v>0</v>
      </c>
      <c r="I30" s="90">
        <f t="shared" si="0"/>
        <v>0</v>
      </c>
      <c r="J30" s="90">
        <f t="shared" si="4"/>
        <v>0</v>
      </c>
      <c r="K30" s="33"/>
      <c r="L30" s="34"/>
      <c r="M30" s="12"/>
    </row>
    <row r="31" spans="2:13" ht="25.2" customHeight="1">
      <c r="B31" s="16"/>
      <c r="C31" s="54">
        <f t="shared" si="3"/>
        <v>42755</v>
      </c>
      <c r="D31" s="48"/>
      <c r="E31" s="70"/>
      <c r="F31" s="72"/>
      <c r="G31" s="88">
        <f t="shared" si="1"/>
        <v>0</v>
      </c>
      <c r="H31" s="89">
        <f t="shared" si="2"/>
        <v>0</v>
      </c>
      <c r="I31" s="90">
        <f t="shared" si="0"/>
        <v>0</v>
      </c>
      <c r="J31" s="90">
        <f t="shared" si="4"/>
        <v>0</v>
      </c>
      <c r="K31" s="33"/>
      <c r="L31" s="34"/>
      <c r="M31" s="12"/>
    </row>
    <row r="32" spans="2:13" ht="25.2" customHeight="1">
      <c r="B32" s="16"/>
      <c r="C32" s="54">
        <f t="shared" si="3"/>
        <v>42756</v>
      </c>
      <c r="D32" s="47"/>
      <c r="E32" s="70"/>
      <c r="F32" s="72"/>
      <c r="G32" s="88">
        <f t="shared" si="1"/>
        <v>0</v>
      </c>
      <c r="H32" s="89">
        <f t="shared" si="2"/>
        <v>0</v>
      </c>
      <c r="I32" s="90">
        <f t="shared" si="0"/>
        <v>0</v>
      </c>
      <c r="J32" s="90">
        <f t="shared" si="4"/>
        <v>0</v>
      </c>
      <c r="K32" s="33"/>
      <c r="L32" s="34"/>
      <c r="M32" s="12"/>
    </row>
    <row r="33" spans="2:13" ht="25.2" customHeight="1">
      <c r="B33" s="16"/>
      <c r="C33" s="54">
        <f t="shared" si="3"/>
        <v>42757</v>
      </c>
      <c r="D33" s="47"/>
      <c r="E33" s="70"/>
      <c r="F33" s="72"/>
      <c r="G33" s="88">
        <f t="shared" si="1"/>
        <v>0</v>
      </c>
      <c r="H33" s="89">
        <f t="shared" si="2"/>
        <v>0</v>
      </c>
      <c r="I33" s="90">
        <f t="shared" si="0"/>
        <v>0</v>
      </c>
      <c r="J33" s="90">
        <f t="shared" si="4"/>
        <v>0</v>
      </c>
      <c r="K33" s="33"/>
      <c r="L33" s="34"/>
      <c r="M33" s="12"/>
    </row>
    <row r="34" spans="2:13" ht="25.2" customHeight="1">
      <c r="B34" s="16"/>
      <c r="C34" s="54">
        <f t="shared" si="3"/>
        <v>42758</v>
      </c>
      <c r="D34" s="48"/>
      <c r="E34" s="70"/>
      <c r="F34" s="72"/>
      <c r="G34" s="88">
        <f t="shared" si="1"/>
        <v>0</v>
      </c>
      <c r="H34" s="89">
        <f t="shared" si="2"/>
        <v>0</v>
      </c>
      <c r="I34" s="90">
        <f t="shared" si="0"/>
        <v>0</v>
      </c>
      <c r="J34" s="90">
        <f t="shared" si="4"/>
        <v>0</v>
      </c>
      <c r="K34" s="33"/>
      <c r="L34" s="34"/>
      <c r="M34" s="12"/>
    </row>
    <row r="35" spans="2:13" ht="25.2" customHeight="1">
      <c r="B35" s="16"/>
      <c r="C35" s="54">
        <f t="shared" si="3"/>
        <v>42759</v>
      </c>
      <c r="D35" s="48"/>
      <c r="E35" s="70"/>
      <c r="F35" s="72"/>
      <c r="G35" s="88">
        <f t="shared" si="1"/>
        <v>0</v>
      </c>
      <c r="H35" s="89">
        <f t="shared" si="2"/>
        <v>0</v>
      </c>
      <c r="I35" s="90">
        <f t="shared" si="0"/>
        <v>0</v>
      </c>
      <c r="J35" s="90">
        <f t="shared" si="4"/>
        <v>0</v>
      </c>
      <c r="K35" s="33"/>
      <c r="L35" s="34"/>
      <c r="M35" s="12"/>
    </row>
    <row r="36" spans="2:13" ht="25.2" customHeight="1">
      <c r="B36" s="16"/>
      <c r="C36" s="54">
        <f t="shared" si="3"/>
        <v>42760</v>
      </c>
      <c r="D36" s="48"/>
      <c r="E36" s="70"/>
      <c r="F36" s="72"/>
      <c r="G36" s="88">
        <f t="shared" si="1"/>
        <v>0</v>
      </c>
      <c r="H36" s="89">
        <f t="shared" si="2"/>
        <v>0</v>
      </c>
      <c r="I36" s="90">
        <f t="shared" si="0"/>
        <v>0</v>
      </c>
      <c r="J36" s="90">
        <f t="shared" si="4"/>
        <v>0</v>
      </c>
      <c r="K36" s="33"/>
      <c r="L36" s="34"/>
      <c r="M36" s="12"/>
    </row>
    <row r="37" spans="2:13" ht="25.2" customHeight="1">
      <c r="B37" s="16"/>
      <c r="C37" s="54">
        <f t="shared" si="3"/>
        <v>42761</v>
      </c>
      <c r="D37" s="48"/>
      <c r="E37" s="70"/>
      <c r="F37" s="72"/>
      <c r="G37" s="88">
        <f t="shared" si="1"/>
        <v>0</v>
      </c>
      <c r="H37" s="89">
        <f t="shared" si="2"/>
        <v>0</v>
      </c>
      <c r="I37" s="90">
        <f t="shared" si="0"/>
        <v>0</v>
      </c>
      <c r="J37" s="90">
        <f t="shared" si="4"/>
        <v>0</v>
      </c>
      <c r="K37" s="33"/>
      <c r="L37" s="34"/>
      <c r="M37" s="12"/>
    </row>
    <row r="38" spans="2:13" ht="25.2" customHeight="1">
      <c r="B38" s="16"/>
      <c r="C38" s="54">
        <f t="shared" si="3"/>
        <v>42762</v>
      </c>
      <c r="D38" s="48"/>
      <c r="E38" s="70"/>
      <c r="F38" s="72"/>
      <c r="G38" s="88">
        <f t="shared" si="1"/>
        <v>0</v>
      </c>
      <c r="H38" s="89">
        <f t="shared" si="2"/>
        <v>0</v>
      </c>
      <c r="I38" s="90">
        <f t="shared" si="0"/>
        <v>0</v>
      </c>
      <c r="J38" s="90">
        <f t="shared" si="4"/>
        <v>0</v>
      </c>
      <c r="K38" s="33"/>
      <c r="L38" s="34"/>
      <c r="M38" s="12"/>
    </row>
    <row r="39" spans="2:13" ht="25.2" customHeight="1">
      <c r="B39" s="16"/>
      <c r="C39" s="54">
        <f t="shared" si="3"/>
        <v>42763</v>
      </c>
      <c r="D39" s="47"/>
      <c r="E39" s="70"/>
      <c r="F39" s="72"/>
      <c r="G39" s="88">
        <f t="shared" si="1"/>
        <v>0</v>
      </c>
      <c r="H39" s="89">
        <f t="shared" si="2"/>
        <v>0</v>
      </c>
      <c r="I39" s="90">
        <f t="shared" si="0"/>
        <v>0</v>
      </c>
      <c r="J39" s="90">
        <f t="shared" si="4"/>
        <v>0</v>
      </c>
      <c r="K39" s="33"/>
      <c r="L39" s="34"/>
      <c r="M39" s="12"/>
    </row>
    <row r="40" spans="2:13" ht="25.2" customHeight="1">
      <c r="B40" s="16"/>
      <c r="C40" s="54">
        <f t="shared" si="3"/>
        <v>42764</v>
      </c>
      <c r="D40" s="47"/>
      <c r="E40" s="70"/>
      <c r="F40" s="72"/>
      <c r="G40" s="88">
        <f t="shared" si="1"/>
        <v>0</v>
      </c>
      <c r="H40" s="89">
        <f t="shared" si="2"/>
        <v>0</v>
      </c>
      <c r="I40" s="90">
        <f t="shared" si="0"/>
        <v>0</v>
      </c>
      <c r="J40" s="90">
        <f t="shared" si="4"/>
        <v>0</v>
      </c>
      <c r="K40" s="33"/>
      <c r="L40" s="34"/>
      <c r="M40" s="12"/>
    </row>
    <row r="41" spans="2:13" ht="25.2" customHeight="1">
      <c r="B41" s="16"/>
      <c r="C41" s="54">
        <f t="shared" si="3"/>
        <v>42765</v>
      </c>
      <c r="D41" s="47"/>
      <c r="E41" s="70"/>
      <c r="F41" s="71"/>
      <c r="G41" s="88">
        <f t="shared" si="1"/>
        <v>0</v>
      </c>
      <c r="H41" s="89">
        <f t="shared" si="2"/>
        <v>0</v>
      </c>
      <c r="I41" s="90">
        <f t="shared" si="0"/>
        <v>0</v>
      </c>
      <c r="J41" s="90">
        <f t="shared" si="4"/>
        <v>0</v>
      </c>
      <c r="K41" s="33"/>
      <c r="L41" s="34"/>
      <c r="M41" s="12"/>
    </row>
    <row r="42" spans="2:13" ht="25.2" customHeight="1" thickBot="1">
      <c r="B42" s="16"/>
      <c r="C42" s="55">
        <f t="shared" si="3"/>
        <v>42766</v>
      </c>
      <c r="D42" s="50"/>
      <c r="E42" s="73"/>
      <c r="F42" s="74"/>
      <c r="G42" s="91">
        <f t="shared" si="1"/>
        <v>0</v>
      </c>
      <c r="H42" s="92">
        <f t="shared" si="2"/>
        <v>0</v>
      </c>
      <c r="I42" s="93">
        <f t="shared" si="0"/>
        <v>0</v>
      </c>
      <c r="J42" s="93">
        <f t="shared" si="4"/>
        <v>0</v>
      </c>
      <c r="K42" s="51"/>
      <c r="L42" s="52"/>
      <c r="M42" s="12"/>
    </row>
    <row r="43" spans="2:13" ht="29.25" customHeight="1" thickBot="1">
      <c r="B43" s="16"/>
      <c r="C43" s="42" t="s">
        <v>9</v>
      </c>
      <c r="D43" s="60">
        <f>SUM(D12:D42)</f>
        <v>0</v>
      </c>
      <c r="E43" s="61">
        <f>SUM(E12:E42)</f>
        <v>0</v>
      </c>
      <c r="F43" s="65"/>
      <c r="G43" s="66"/>
      <c r="H43" s="67"/>
      <c r="I43" s="67"/>
      <c r="J43" s="62">
        <f>SUM(I12:I42)</f>
        <v>0</v>
      </c>
      <c r="K43" s="63" t="str">
        <f>IF(SQRT(J43*J43)&gt;G45,D47,D48)</f>
        <v>is &lt; 1%</v>
      </c>
      <c r="L43" s="64" t="str">
        <f>IF(G45&lt;ABS(J43),C47,C48)</f>
        <v>PASS</v>
      </c>
      <c r="M43" s="12"/>
    </row>
    <row r="44" spans="2:13" ht="15" customHeight="1">
      <c r="B44" s="16"/>
      <c r="C44" s="38"/>
      <c r="D44" s="5"/>
      <c r="E44" s="5"/>
      <c r="F44" s="4"/>
      <c r="G44" s="4"/>
      <c r="H44" s="1"/>
      <c r="I44" s="4"/>
      <c r="J44" s="4"/>
      <c r="K44" s="4"/>
      <c r="L44" s="4"/>
      <c r="M44" s="12"/>
    </row>
    <row r="45" spans="2:13" ht="15" customHeight="1">
      <c r="B45" s="16"/>
      <c r="D45" s="59" t="s">
        <v>1</v>
      </c>
      <c r="E45" s="13">
        <f>D43</f>
        <v>0</v>
      </c>
      <c r="F45" s="13" t="s">
        <v>2</v>
      </c>
      <c r="G45" s="14">
        <f>E45*0.01</f>
        <v>0</v>
      </c>
      <c r="H45" s="4"/>
      <c r="I45" s="4"/>
      <c r="J45" s="4"/>
      <c r="K45" s="15"/>
      <c r="L45" s="4"/>
      <c r="M45" s="12"/>
    </row>
    <row r="46" spans="2:13" ht="15" customHeight="1">
      <c r="B46" s="16"/>
      <c r="C46" s="4"/>
      <c r="D46" s="4"/>
      <c r="E46" s="17" t="s">
        <v>7</v>
      </c>
      <c r="F46" s="17" t="s">
        <v>15</v>
      </c>
      <c r="G46" s="18" t="s">
        <v>8</v>
      </c>
      <c r="H46" s="19"/>
      <c r="I46" s="15"/>
      <c r="J46" s="19"/>
      <c r="K46" s="15"/>
      <c r="L46" s="4"/>
      <c r="M46" s="12"/>
    </row>
    <row r="47" spans="2:13" ht="15" hidden="1" customHeight="1">
      <c r="B47" s="16"/>
      <c r="C47" s="22" t="s">
        <v>4</v>
      </c>
      <c r="D47" s="20" t="s">
        <v>13</v>
      </c>
      <c r="E47" s="21"/>
      <c r="F47" s="22"/>
      <c r="G47" s="4"/>
      <c r="H47" s="4"/>
      <c r="I47" s="4"/>
      <c r="J47" s="4"/>
      <c r="K47" s="4"/>
      <c r="L47" s="4"/>
      <c r="M47" s="12"/>
    </row>
    <row r="48" spans="2:13" ht="15" hidden="1" customHeight="1">
      <c r="B48" s="16"/>
      <c r="C48" s="43" t="s">
        <v>3</v>
      </c>
      <c r="D48" s="20" t="s">
        <v>14</v>
      </c>
      <c r="E48" s="4"/>
      <c r="F48" s="4"/>
      <c r="G48" s="4"/>
      <c r="H48" s="4"/>
      <c r="I48" s="4"/>
      <c r="J48" s="4"/>
      <c r="K48" s="4"/>
      <c r="L48" s="4"/>
      <c r="M48" s="12"/>
    </row>
    <row r="49" spans="2:13" ht="15" customHeight="1">
      <c r="B49" s="95" t="s">
        <v>22</v>
      </c>
      <c r="C49" s="96"/>
      <c r="D49" s="96"/>
      <c r="E49" s="96"/>
      <c r="F49" s="96"/>
      <c r="G49" s="96"/>
      <c r="H49" s="96"/>
      <c r="I49" s="96"/>
      <c r="J49" s="96"/>
      <c r="K49" s="96"/>
      <c r="L49" s="96"/>
      <c r="M49" s="97"/>
    </row>
    <row r="50" spans="2:13" ht="15" customHeight="1">
      <c r="B50" s="95"/>
      <c r="C50" s="96"/>
      <c r="D50" s="96"/>
      <c r="E50" s="96"/>
      <c r="F50" s="96"/>
      <c r="G50" s="96"/>
      <c r="H50" s="96"/>
      <c r="I50" s="96"/>
      <c r="J50" s="96"/>
      <c r="K50" s="96"/>
      <c r="L50" s="96"/>
      <c r="M50" s="97"/>
    </row>
    <row r="51" spans="2:13" ht="15" customHeight="1">
      <c r="B51" s="95"/>
      <c r="C51" s="96"/>
      <c r="D51" s="96"/>
      <c r="E51" s="96"/>
      <c r="F51" s="96"/>
      <c r="G51" s="96"/>
      <c r="H51" s="96"/>
      <c r="I51" s="96"/>
      <c r="J51" s="96"/>
      <c r="K51" s="96"/>
      <c r="L51" s="96"/>
      <c r="M51" s="97"/>
    </row>
    <row r="52" spans="2:13" ht="15" customHeight="1">
      <c r="B52" s="95"/>
      <c r="C52" s="96"/>
      <c r="D52" s="96"/>
      <c r="E52" s="96"/>
      <c r="F52" s="96"/>
      <c r="G52" s="96"/>
      <c r="H52" s="96"/>
      <c r="I52" s="96"/>
      <c r="J52" s="96"/>
      <c r="K52" s="96"/>
      <c r="L52" s="96"/>
      <c r="M52" s="97"/>
    </row>
    <row r="53" spans="2:13" ht="14.4" thickBot="1">
      <c r="B53" s="57" t="s">
        <v>25</v>
      </c>
      <c r="C53" s="24"/>
      <c r="D53" s="45"/>
      <c r="E53" s="45"/>
      <c r="F53" s="45"/>
      <c r="G53" s="45"/>
      <c r="H53" s="45"/>
      <c r="I53" s="45"/>
      <c r="J53" s="45"/>
      <c r="K53" s="45"/>
      <c r="L53" s="24"/>
      <c r="M53" s="58" t="s">
        <v>26</v>
      </c>
    </row>
  </sheetData>
  <sheetProtection password="8E12" sheet="1" objects="1" scenarios="1" selectLockedCells="1"/>
  <mergeCells count="6">
    <mergeCell ref="B49:M52"/>
    <mergeCell ref="E3:G3"/>
    <mergeCell ref="H8:I9"/>
    <mergeCell ref="F5:G5"/>
    <mergeCell ref="F7:G7"/>
    <mergeCell ref="F9:G9"/>
  </mergeCells>
  <conditionalFormatting sqref="L43">
    <cfRule type="cellIs" dxfId="3" priority="1" stopIfTrue="1" operator="equal">
      <formula>"FAIL"</formula>
    </cfRule>
  </conditionalFormatting>
  <printOptions horizontalCentered="1"/>
  <pageMargins left="0.5" right="0.5" top="0.25" bottom="0.25" header="0" footer="0"/>
  <pageSetup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53"/>
  <sheetViews>
    <sheetView showGridLines="0" zoomScale="75" zoomScaleNormal="75" workbookViewId="0">
      <selection activeCell="E3" sqref="E3:G3"/>
    </sheetView>
  </sheetViews>
  <sheetFormatPr defaultColWidth="9.109375" defaultRowHeight="15" customHeight="1"/>
  <cols>
    <col min="1" max="1" width="5.6640625" style="3" customWidth="1"/>
    <col min="2" max="2" width="4.6640625" style="3" customWidth="1"/>
    <col min="3" max="3" width="14.6640625" style="3" customWidth="1"/>
    <col min="4" max="9" width="12.6640625" style="3" customWidth="1"/>
    <col min="10" max="10" width="15" style="3" customWidth="1"/>
    <col min="11" max="11" width="12.6640625" style="3" customWidth="1"/>
    <col min="12" max="12" width="9.109375" style="3"/>
    <col min="13" max="13" width="4.109375" style="3" customWidth="1"/>
    <col min="14" max="16384" width="9.109375" style="3"/>
  </cols>
  <sheetData>
    <row r="1" spans="2:13" ht="20.100000000000001" customHeight="1" thickBot="1">
      <c r="B1" s="4"/>
      <c r="C1" s="2"/>
      <c r="D1" s="2"/>
      <c r="E1" s="2"/>
      <c r="F1" s="2"/>
      <c r="G1" s="2"/>
      <c r="H1" s="2"/>
      <c r="I1" s="2"/>
      <c r="J1" s="2"/>
      <c r="K1" s="2"/>
      <c r="L1" s="2"/>
      <c r="M1" s="4"/>
    </row>
    <row r="2" spans="2:13" ht="10.199999999999999" customHeight="1">
      <c r="B2" s="23"/>
      <c r="C2" s="2"/>
      <c r="D2" s="2"/>
      <c r="E2" s="2"/>
      <c r="F2" s="2"/>
      <c r="G2" s="2"/>
      <c r="H2" s="2"/>
      <c r="I2" s="2"/>
      <c r="J2" s="2"/>
      <c r="K2" s="2"/>
      <c r="L2" s="2"/>
      <c r="M2" s="11"/>
    </row>
    <row r="3" spans="2:13" ht="22.2" customHeight="1">
      <c r="B3" s="16"/>
      <c r="C3" s="4"/>
      <c r="D3" s="36" t="s">
        <v>11</v>
      </c>
      <c r="E3" s="98"/>
      <c r="F3" s="98"/>
      <c r="G3" s="98"/>
      <c r="H3" s="4"/>
      <c r="I3" s="35" t="s">
        <v>12</v>
      </c>
      <c r="J3" s="78"/>
      <c r="K3" s="76"/>
      <c r="L3" s="4"/>
      <c r="M3" s="12"/>
    </row>
    <row r="4" spans="2:13" ht="12" customHeight="1">
      <c r="B4" s="16"/>
      <c r="C4" s="4"/>
      <c r="E4" s="4"/>
      <c r="F4" s="9"/>
      <c r="G4" s="6"/>
      <c r="H4" s="8"/>
      <c r="I4" s="37"/>
      <c r="J4" s="6"/>
      <c r="K4" s="6"/>
      <c r="L4" s="4"/>
      <c r="M4" s="12"/>
    </row>
    <row r="5" spans="2:13" ht="21.6" customHeight="1">
      <c r="B5" s="16"/>
      <c r="C5" s="4"/>
      <c r="E5" s="36" t="s">
        <v>27</v>
      </c>
      <c r="F5" s="100"/>
      <c r="G5" s="100"/>
      <c r="H5" s="6"/>
      <c r="I5" s="36" t="s">
        <v>16</v>
      </c>
      <c r="J5" s="40">
        <v>42736</v>
      </c>
      <c r="K5" s="77"/>
      <c r="L5" s="4"/>
      <c r="M5" s="12"/>
    </row>
    <row r="6" spans="2:13" ht="10.95" customHeight="1">
      <c r="B6" s="16"/>
      <c r="C6" s="4"/>
      <c r="D6" s="4"/>
      <c r="E6" s="36"/>
      <c r="F6" s="10"/>
      <c r="G6" s="6"/>
      <c r="H6" s="6"/>
      <c r="I6" s="6"/>
      <c r="J6" s="94" t="s">
        <v>42</v>
      </c>
      <c r="K6" s="6"/>
      <c r="L6" s="4"/>
      <c r="M6" s="12"/>
    </row>
    <row r="7" spans="2:13" ht="24" customHeight="1">
      <c r="B7" s="16"/>
      <c r="C7" s="4"/>
      <c r="D7" s="4"/>
      <c r="E7" s="44" t="s">
        <v>23</v>
      </c>
      <c r="F7" s="101"/>
      <c r="G7" s="101"/>
      <c r="H7" s="6"/>
      <c r="I7" s="6"/>
      <c r="J7" s="6"/>
      <c r="K7" s="6"/>
      <c r="L7" s="4"/>
      <c r="M7" s="12"/>
    </row>
    <row r="8" spans="2:13" ht="10.199999999999999" customHeight="1">
      <c r="B8" s="16"/>
      <c r="C8" s="7"/>
      <c r="D8" s="4"/>
      <c r="E8" s="36"/>
      <c r="F8" s="9"/>
      <c r="G8" s="6"/>
      <c r="H8" s="99" t="s">
        <v>34</v>
      </c>
      <c r="I8" s="99"/>
      <c r="J8" s="56"/>
      <c r="K8" s="6"/>
      <c r="L8" s="4"/>
      <c r="M8" s="12"/>
    </row>
    <row r="9" spans="2:13" ht="21.6" customHeight="1">
      <c r="B9" s="16"/>
      <c r="C9" s="7"/>
      <c r="D9" s="4"/>
      <c r="E9" s="36" t="s">
        <v>10</v>
      </c>
      <c r="F9" s="98" t="s">
        <v>30</v>
      </c>
      <c r="G9" s="98"/>
      <c r="H9" s="99"/>
      <c r="I9" s="99"/>
      <c r="J9" s="75"/>
      <c r="L9" s="4"/>
      <c r="M9" s="12"/>
    </row>
    <row r="10" spans="2:13" ht="15" customHeight="1" thickBot="1">
      <c r="B10" s="16"/>
      <c r="C10" s="24"/>
      <c r="D10" s="24"/>
      <c r="E10" s="24"/>
      <c r="F10" s="25"/>
      <c r="G10" s="41"/>
      <c r="H10" s="41"/>
      <c r="I10" s="41"/>
      <c r="J10" s="24"/>
      <c r="K10" s="24"/>
      <c r="L10" s="4"/>
      <c r="M10" s="12"/>
    </row>
    <row r="11" spans="2:13" ht="40.200000000000003" thickBot="1">
      <c r="B11" s="16"/>
      <c r="C11" s="26" t="s">
        <v>0</v>
      </c>
      <c r="D11" s="27" t="s">
        <v>18</v>
      </c>
      <c r="E11" s="27" t="s">
        <v>20</v>
      </c>
      <c r="F11" s="28" t="s">
        <v>19</v>
      </c>
      <c r="G11" s="29" t="s">
        <v>6</v>
      </c>
      <c r="H11" s="84" t="s">
        <v>5</v>
      </c>
      <c r="I11" s="30" t="s">
        <v>29</v>
      </c>
      <c r="J11" s="30" t="s">
        <v>28</v>
      </c>
      <c r="K11" s="29" t="s">
        <v>24</v>
      </c>
      <c r="L11" s="30" t="s">
        <v>21</v>
      </c>
      <c r="M11" s="12"/>
    </row>
    <row r="12" spans="2:13" ht="25.2" customHeight="1">
      <c r="B12" s="16"/>
      <c r="C12" s="53">
        <f>J5</f>
        <v>42736</v>
      </c>
      <c r="D12" s="46"/>
      <c r="E12" s="68"/>
      <c r="F12" s="69"/>
      <c r="G12" s="85">
        <f>J9</f>
        <v>0</v>
      </c>
      <c r="H12" s="86">
        <f t="shared" ref="H12:H42" si="0">G12-D12+E12</f>
        <v>0</v>
      </c>
      <c r="I12" s="87">
        <f t="shared" ref="I12:I42" si="1">IF(F12&gt;0,F12-H12,G12-H12)</f>
        <v>0</v>
      </c>
      <c r="J12" s="87">
        <f>I12</f>
        <v>0</v>
      </c>
      <c r="K12" s="31"/>
      <c r="L12" s="32"/>
      <c r="M12" s="12"/>
    </row>
    <row r="13" spans="2:13" ht="25.2" customHeight="1">
      <c r="B13" s="16"/>
      <c r="C13" s="54">
        <f>C12+1</f>
        <v>42737</v>
      </c>
      <c r="D13" s="47"/>
      <c r="E13" s="70"/>
      <c r="F13" s="71"/>
      <c r="G13" s="88">
        <f t="shared" ref="G13:G42" si="2">IF(F12&lt;1,G12,F12)</f>
        <v>0</v>
      </c>
      <c r="H13" s="89">
        <f t="shared" si="0"/>
        <v>0</v>
      </c>
      <c r="I13" s="90">
        <f t="shared" si="1"/>
        <v>0</v>
      </c>
      <c r="J13" s="90">
        <f>J12+I13</f>
        <v>0</v>
      </c>
      <c r="K13" s="33"/>
      <c r="L13" s="34"/>
      <c r="M13" s="12"/>
    </row>
    <row r="14" spans="2:13" ht="25.2" customHeight="1">
      <c r="B14" s="16"/>
      <c r="C14" s="54">
        <f t="shared" ref="C14:C42" si="3">C13+1</f>
        <v>42738</v>
      </c>
      <c r="D14" s="48"/>
      <c r="E14" s="70"/>
      <c r="F14" s="72"/>
      <c r="G14" s="88">
        <f t="shared" si="2"/>
        <v>0</v>
      </c>
      <c r="H14" s="89">
        <f t="shared" si="0"/>
        <v>0</v>
      </c>
      <c r="I14" s="90">
        <f t="shared" si="1"/>
        <v>0</v>
      </c>
      <c r="J14" s="90">
        <f t="shared" ref="J14:J42" si="4">J13+I14</f>
        <v>0</v>
      </c>
      <c r="K14" s="33"/>
      <c r="L14" s="34"/>
      <c r="M14" s="12"/>
    </row>
    <row r="15" spans="2:13" ht="25.2" customHeight="1">
      <c r="B15" s="16"/>
      <c r="C15" s="54">
        <f t="shared" si="3"/>
        <v>42739</v>
      </c>
      <c r="D15" s="48"/>
      <c r="E15" s="70"/>
      <c r="F15" s="72"/>
      <c r="G15" s="88">
        <f t="shared" si="2"/>
        <v>0</v>
      </c>
      <c r="H15" s="89">
        <f t="shared" si="0"/>
        <v>0</v>
      </c>
      <c r="I15" s="90">
        <f t="shared" si="1"/>
        <v>0</v>
      </c>
      <c r="J15" s="90">
        <f t="shared" si="4"/>
        <v>0</v>
      </c>
      <c r="K15" s="33"/>
      <c r="L15" s="34"/>
      <c r="M15" s="12"/>
    </row>
    <row r="16" spans="2:13" ht="25.2" customHeight="1">
      <c r="B16" s="16"/>
      <c r="C16" s="54">
        <f t="shared" si="3"/>
        <v>42740</v>
      </c>
      <c r="D16" s="48"/>
      <c r="E16" s="70"/>
      <c r="F16" s="72"/>
      <c r="G16" s="88">
        <f t="shared" si="2"/>
        <v>0</v>
      </c>
      <c r="H16" s="89">
        <f t="shared" si="0"/>
        <v>0</v>
      </c>
      <c r="I16" s="90">
        <f t="shared" si="1"/>
        <v>0</v>
      </c>
      <c r="J16" s="90">
        <f t="shared" si="4"/>
        <v>0</v>
      </c>
      <c r="K16" s="33"/>
      <c r="L16" s="34"/>
      <c r="M16" s="12"/>
    </row>
    <row r="17" spans="2:13" ht="25.2" customHeight="1">
      <c r="B17" s="16"/>
      <c r="C17" s="54">
        <f t="shared" si="3"/>
        <v>42741</v>
      </c>
      <c r="D17" s="48"/>
      <c r="E17" s="70"/>
      <c r="F17" s="72"/>
      <c r="G17" s="88">
        <f t="shared" si="2"/>
        <v>0</v>
      </c>
      <c r="H17" s="89">
        <f t="shared" si="0"/>
        <v>0</v>
      </c>
      <c r="I17" s="90">
        <f t="shared" si="1"/>
        <v>0</v>
      </c>
      <c r="J17" s="90">
        <f t="shared" si="4"/>
        <v>0</v>
      </c>
      <c r="K17" s="33"/>
      <c r="L17" s="34"/>
      <c r="M17" s="12"/>
    </row>
    <row r="18" spans="2:13" ht="25.2" customHeight="1">
      <c r="B18" s="16"/>
      <c r="C18" s="54">
        <f t="shared" si="3"/>
        <v>42742</v>
      </c>
      <c r="D18" s="47"/>
      <c r="E18" s="70"/>
      <c r="F18" s="72"/>
      <c r="G18" s="88">
        <f t="shared" si="2"/>
        <v>0</v>
      </c>
      <c r="H18" s="89">
        <f t="shared" si="0"/>
        <v>0</v>
      </c>
      <c r="I18" s="90">
        <f t="shared" si="1"/>
        <v>0</v>
      </c>
      <c r="J18" s="90">
        <f t="shared" si="4"/>
        <v>0</v>
      </c>
      <c r="K18" s="33"/>
      <c r="L18" s="34"/>
      <c r="M18" s="12"/>
    </row>
    <row r="19" spans="2:13" ht="25.2" customHeight="1">
      <c r="B19" s="16"/>
      <c r="C19" s="54">
        <f t="shared" si="3"/>
        <v>42743</v>
      </c>
      <c r="D19" s="47"/>
      <c r="E19" s="70"/>
      <c r="F19" s="72"/>
      <c r="G19" s="88">
        <f t="shared" si="2"/>
        <v>0</v>
      </c>
      <c r="H19" s="89">
        <f t="shared" si="0"/>
        <v>0</v>
      </c>
      <c r="I19" s="90">
        <f t="shared" si="1"/>
        <v>0</v>
      </c>
      <c r="J19" s="90">
        <f t="shared" si="4"/>
        <v>0</v>
      </c>
      <c r="K19" s="33"/>
      <c r="L19" s="34"/>
      <c r="M19" s="12"/>
    </row>
    <row r="20" spans="2:13" ht="25.2" customHeight="1">
      <c r="B20" s="16"/>
      <c r="C20" s="54">
        <f t="shared" si="3"/>
        <v>42744</v>
      </c>
      <c r="D20" s="48"/>
      <c r="E20" s="70"/>
      <c r="F20" s="72"/>
      <c r="G20" s="88">
        <f t="shared" si="2"/>
        <v>0</v>
      </c>
      <c r="H20" s="89">
        <f t="shared" si="0"/>
        <v>0</v>
      </c>
      <c r="I20" s="90">
        <f t="shared" si="1"/>
        <v>0</v>
      </c>
      <c r="J20" s="90">
        <f t="shared" si="4"/>
        <v>0</v>
      </c>
      <c r="K20" s="33"/>
      <c r="L20" s="34"/>
      <c r="M20" s="12"/>
    </row>
    <row r="21" spans="2:13" ht="25.2" customHeight="1">
      <c r="B21" s="16"/>
      <c r="C21" s="54">
        <f t="shared" si="3"/>
        <v>42745</v>
      </c>
      <c r="D21" s="48"/>
      <c r="E21" s="70"/>
      <c r="F21" s="72"/>
      <c r="G21" s="88">
        <f t="shared" si="2"/>
        <v>0</v>
      </c>
      <c r="H21" s="89">
        <f t="shared" si="0"/>
        <v>0</v>
      </c>
      <c r="I21" s="90">
        <f t="shared" si="1"/>
        <v>0</v>
      </c>
      <c r="J21" s="90">
        <f t="shared" si="4"/>
        <v>0</v>
      </c>
      <c r="K21" s="33"/>
      <c r="L21" s="34"/>
      <c r="M21" s="12"/>
    </row>
    <row r="22" spans="2:13" ht="25.2" customHeight="1">
      <c r="B22" s="16"/>
      <c r="C22" s="54">
        <f t="shared" si="3"/>
        <v>42746</v>
      </c>
      <c r="D22" s="48"/>
      <c r="E22" s="70"/>
      <c r="F22" s="72"/>
      <c r="G22" s="88">
        <f t="shared" si="2"/>
        <v>0</v>
      </c>
      <c r="H22" s="89">
        <f t="shared" si="0"/>
        <v>0</v>
      </c>
      <c r="I22" s="90">
        <f t="shared" si="1"/>
        <v>0</v>
      </c>
      <c r="J22" s="90">
        <f t="shared" si="4"/>
        <v>0</v>
      </c>
      <c r="K22" s="33"/>
      <c r="L22" s="34"/>
      <c r="M22" s="12"/>
    </row>
    <row r="23" spans="2:13" ht="25.2" customHeight="1">
      <c r="B23" s="16"/>
      <c r="C23" s="54">
        <f t="shared" si="3"/>
        <v>42747</v>
      </c>
      <c r="D23" s="48"/>
      <c r="E23" s="70"/>
      <c r="F23" s="72"/>
      <c r="G23" s="88">
        <f t="shared" si="2"/>
        <v>0</v>
      </c>
      <c r="H23" s="89">
        <f t="shared" si="0"/>
        <v>0</v>
      </c>
      <c r="I23" s="90">
        <f t="shared" si="1"/>
        <v>0</v>
      </c>
      <c r="J23" s="90">
        <f t="shared" si="4"/>
        <v>0</v>
      </c>
      <c r="K23" s="33"/>
      <c r="L23" s="34"/>
      <c r="M23" s="12"/>
    </row>
    <row r="24" spans="2:13" ht="25.2" customHeight="1">
      <c r="B24" s="16"/>
      <c r="C24" s="54">
        <f t="shared" si="3"/>
        <v>42748</v>
      </c>
      <c r="D24" s="49"/>
      <c r="E24" s="70"/>
      <c r="F24" s="72"/>
      <c r="G24" s="88">
        <f t="shared" si="2"/>
        <v>0</v>
      </c>
      <c r="H24" s="89">
        <f t="shared" si="0"/>
        <v>0</v>
      </c>
      <c r="I24" s="90">
        <f t="shared" si="1"/>
        <v>0</v>
      </c>
      <c r="J24" s="90">
        <f t="shared" si="4"/>
        <v>0</v>
      </c>
      <c r="K24" s="33"/>
      <c r="L24" s="34"/>
      <c r="M24" s="12"/>
    </row>
    <row r="25" spans="2:13" ht="25.2" customHeight="1">
      <c r="B25" s="16"/>
      <c r="C25" s="54">
        <f t="shared" si="3"/>
        <v>42749</v>
      </c>
      <c r="D25" s="47"/>
      <c r="E25" s="70"/>
      <c r="F25" s="72"/>
      <c r="G25" s="88">
        <f t="shared" si="2"/>
        <v>0</v>
      </c>
      <c r="H25" s="89">
        <f t="shared" si="0"/>
        <v>0</v>
      </c>
      <c r="I25" s="90">
        <f t="shared" si="1"/>
        <v>0</v>
      </c>
      <c r="J25" s="90">
        <f t="shared" si="4"/>
        <v>0</v>
      </c>
      <c r="K25" s="33"/>
      <c r="L25" s="34"/>
      <c r="M25" s="12"/>
    </row>
    <row r="26" spans="2:13" ht="25.2" customHeight="1">
      <c r="B26" s="16"/>
      <c r="C26" s="54">
        <f t="shared" si="3"/>
        <v>42750</v>
      </c>
      <c r="D26" s="47"/>
      <c r="E26" s="70"/>
      <c r="F26" s="72"/>
      <c r="G26" s="88">
        <f t="shared" si="2"/>
        <v>0</v>
      </c>
      <c r="H26" s="89">
        <f t="shared" si="0"/>
        <v>0</v>
      </c>
      <c r="I26" s="90">
        <f t="shared" si="1"/>
        <v>0</v>
      </c>
      <c r="J26" s="90">
        <f t="shared" si="4"/>
        <v>0</v>
      </c>
      <c r="K26" s="33"/>
      <c r="L26" s="34"/>
      <c r="M26" s="12"/>
    </row>
    <row r="27" spans="2:13" ht="25.2" customHeight="1">
      <c r="B27" s="16"/>
      <c r="C27" s="54">
        <f t="shared" si="3"/>
        <v>42751</v>
      </c>
      <c r="D27" s="47"/>
      <c r="E27" s="70"/>
      <c r="F27" s="72"/>
      <c r="G27" s="88">
        <f t="shared" si="2"/>
        <v>0</v>
      </c>
      <c r="H27" s="89">
        <f t="shared" si="0"/>
        <v>0</v>
      </c>
      <c r="I27" s="90">
        <f t="shared" si="1"/>
        <v>0</v>
      </c>
      <c r="J27" s="90">
        <f t="shared" si="4"/>
        <v>0</v>
      </c>
      <c r="K27" s="33"/>
      <c r="L27" s="34"/>
      <c r="M27" s="12"/>
    </row>
    <row r="28" spans="2:13" ht="25.2" customHeight="1">
      <c r="B28" s="16"/>
      <c r="C28" s="54">
        <f t="shared" si="3"/>
        <v>42752</v>
      </c>
      <c r="D28" s="48"/>
      <c r="E28" s="70"/>
      <c r="F28" s="72"/>
      <c r="G28" s="88">
        <f t="shared" si="2"/>
        <v>0</v>
      </c>
      <c r="H28" s="89">
        <f t="shared" si="0"/>
        <v>0</v>
      </c>
      <c r="I28" s="90">
        <f t="shared" si="1"/>
        <v>0</v>
      </c>
      <c r="J28" s="90">
        <f t="shared" si="4"/>
        <v>0</v>
      </c>
      <c r="K28" s="33"/>
      <c r="L28" s="34"/>
      <c r="M28" s="12"/>
    </row>
    <row r="29" spans="2:13" ht="25.2" customHeight="1">
      <c r="B29" s="16"/>
      <c r="C29" s="54">
        <f t="shared" si="3"/>
        <v>42753</v>
      </c>
      <c r="D29" s="48"/>
      <c r="E29" s="70"/>
      <c r="F29" s="72"/>
      <c r="G29" s="88">
        <f t="shared" si="2"/>
        <v>0</v>
      </c>
      <c r="H29" s="89">
        <f t="shared" si="0"/>
        <v>0</v>
      </c>
      <c r="I29" s="90">
        <f t="shared" si="1"/>
        <v>0</v>
      </c>
      <c r="J29" s="90">
        <f t="shared" si="4"/>
        <v>0</v>
      </c>
      <c r="K29" s="33"/>
      <c r="L29" s="34"/>
      <c r="M29" s="12"/>
    </row>
    <row r="30" spans="2:13" ht="25.2" customHeight="1">
      <c r="B30" s="16"/>
      <c r="C30" s="54">
        <f t="shared" si="3"/>
        <v>42754</v>
      </c>
      <c r="D30" s="48"/>
      <c r="E30" s="70"/>
      <c r="F30" s="72"/>
      <c r="G30" s="88">
        <f t="shared" si="2"/>
        <v>0</v>
      </c>
      <c r="H30" s="89">
        <f t="shared" si="0"/>
        <v>0</v>
      </c>
      <c r="I30" s="90">
        <f t="shared" si="1"/>
        <v>0</v>
      </c>
      <c r="J30" s="90">
        <f t="shared" si="4"/>
        <v>0</v>
      </c>
      <c r="K30" s="33"/>
      <c r="L30" s="34"/>
      <c r="M30" s="12"/>
    </row>
    <row r="31" spans="2:13" ht="25.2" customHeight="1">
      <c r="B31" s="16"/>
      <c r="C31" s="54">
        <f t="shared" si="3"/>
        <v>42755</v>
      </c>
      <c r="D31" s="48"/>
      <c r="E31" s="70"/>
      <c r="F31" s="72"/>
      <c r="G31" s="88">
        <f t="shared" si="2"/>
        <v>0</v>
      </c>
      <c r="H31" s="89">
        <f t="shared" si="0"/>
        <v>0</v>
      </c>
      <c r="I31" s="90">
        <f t="shared" si="1"/>
        <v>0</v>
      </c>
      <c r="J31" s="90">
        <f t="shared" si="4"/>
        <v>0</v>
      </c>
      <c r="K31" s="33"/>
      <c r="L31" s="34"/>
      <c r="M31" s="12"/>
    </row>
    <row r="32" spans="2:13" ht="25.2" customHeight="1">
      <c r="B32" s="16"/>
      <c r="C32" s="54">
        <f t="shared" si="3"/>
        <v>42756</v>
      </c>
      <c r="D32" s="47"/>
      <c r="E32" s="70"/>
      <c r="F32" s="72"/>
      <c r="G32" s="88">
        <f t="shared" si="2"/>
        <v>0</v>
      </c>
      <c r="H32" s="89">
        <f t="shared" si="0"/>
        <v>0</v>
      </c>
      <c r="I32" s="90">
        <f t="shared" si="1"/>
        <v>0</v>
      </c>
      <c r="J32" s="90">
        <f t="shared" si="4"/>
        <v>0</v>
      </c>
      <c r="K32" s="33"/>
      <c r="L32" s="34"/>
      <c r="M32" s="12"/>
    </row>
    <row r="33" spans="2:13" ht="25.2" customHeight="1">
      <c r="B33" s="16"/>
      <c r="C33" s="54">
        <f t="shared" si="3"/>
        <v>42757</v>
      </c>
      <c r="D33" s="47"/>
      <c r="E33" s="70"/>
      <c r="F33" s="72"/>
      <c r="G33" s="88">
        <f t="shared" si="2"/>
        <v>0</v>
      </c>
      <c r="H33" s="89">
        <f t="shared" si="0"/>
        <v>0</v>
      </c>
      <c r="I33" s="90">
        <f t="shared" si="1"/>
        <v>0</v>
      </c>
      <c r="J33" s="90">
        <f t="shared" si="4"/>
        <v>0</v>
      </c>
      <c r="K33" s="33"/>
      <c r="L33" s="34"/>
      <c r="M33" s="12"/>
    </row>
    <row r="34" spans="2:13" ht="25.2" customHeight="1">
      <c r="B34" s="16"/>
      <c r="C34" s="54">
        <f t="shared" si="3"/>
        <v>42758</v>
      </c>
      <c r="D34" s="48"/>
      <c r="E34" s="70"/>
      <c r="F34" s="72"/>
      <c r="G34" s="88">
        <f t="shared" si="2"/>
        <v>0</v>
      </c>
      <c r="H34" s="89">
        <f t="shared" si="0"/>
        <v>0</v>
      </c>
      <c r="I34" s="90">
        <f t="shared" si="1"/>
        <v>0</v>
      </c>
      <c r="J34" s="90">
        <f t="shared" si="4"/>
        <v>0</v>
      </c>
      <c r="K34" s="33"/>
      <c r="L34" s="34"/>
      <c r="M34" s="12"/>
    </row>
    <row r="35" spans="2:13" ht="25.2" customHeight="1">
      <c r="B35" s="16"/>
      <c r="C35" s="54">
        <f t="shared" si="3"/>
        <v>42759</v>
      </c>
      <c r="D35" s="48"/>
      <c r="E35" s="70"/>
      <c r="F35" s="72"/>
      <c r="G35" s="88">
        <f t="shared" si="2"/>
        <v>0</v>
      </c>
      <c r="H35" s="89">
        <f t="shared" si="0"/>
        <v>0</v>
      </c>
      <c r="I35" s="90">
        <f t="shared" si="1"/>
        <v>0</v>
      </c>
      <c r="J35" s="90">
        <f t="shared" si="4"/>
        <v>0</v>
      </c>
      <c r="K35" s="33"/>
      <c r="L35" s="34"/>
      <c r="M35" s="12"/>
    </row>
    <row r="36" spans="2:13" ht="25.2" customHeight="1">
      <c r="B36" s="16"/>
      <c r="C36" s="54">
        <f t="shared" si="3"/>
        <v>42760</v>
      </c>
      <c r="D36" s="48"/>
      <c r="E36" s="70"/>
      <c r="F36" s="72"/>
      <c r="G36" s="88">
        <f t="shared" si="2"/>
        <v>0</v>
      </c>
      <c r="H36" s="89">
        <f t="shared" si="0"/>
        <v>0</v>
      </c>
      <c r="I36" s="90">
        <f t="shared" si="1"/>
        <v>0</v>
      </c>
      <c r="J36" s="90">
        <f t="shared" si="4"/>
        <v>0</v>
      </c>
      <c r="K36" s="33"/>
      <c r="L36" s="34"/>
      <c r="M36" s="12"/>
    </row>
    <row r="37" spans="2:13" ht="25.2" customHeight="1">
      <c r="B37" s="16"/>
      <c r="C37" s="54">
        <f t="shared" si="3"/>
        <v>42761</v>
      </c>
      <c r="D37" s="48"/>
      <c r="E37" s="70"/>
      <c r="F37" s="72"/>
      <c r="G37" s="88">
        <f t="shared" si="2"/>
        <v>0</v>
      </c>
      <c r="H37" s="89">
        <f t="shared" si="0"/>
        <v>0</v>
      </c>
      <c r="I37" s="90">
        <f t="shared" si="1"/>
        <v>0</v>
      </c>
      <c r="J37" s="90">
        <f t="shared" si="4"/>
        <v>0</v>
      </c>
      <c r="K37" s="33"/>
      <c r="L37" s="34"/>
      <c r="M37" s="12"/>
    </row>
    <row r="38" spans="2:13" ht="25.2" customHeight="1">
      <c r="B38" s="16"/>
      <c r="C38" s="54">
        <f t="shared" si="3"/>
        <v>42762</v>
      </c>
      <c r="D38" s="48"/>
      <c r="E38" s="70"/>
      <c r="F38" s="72"/>
      <c r="G38" s="88">
        <f t="shared" si="2"/>
        <v>0</v>
      </c>
      <c r="H38" s="89">
        <f t="shared" si="0"/>
        <v>0</v>
      </c>
      <c r="I38" s="90">
        <f t="shared" si="1"/>
        <v>0</v>
      </c>
      <c r="J38" s="90">
        <f t="shared" si="4"/>
        <v>0</v>
      </c>
      <c r="K38" s="33"/>
      <c r="L38" s="34"/>
      <c r="M38" s="12"/>
    </row>
    <row r="39" spans="2:13" ht="25.2" customHeight="1">
      <c r="B39" s="16"/>
      <c r="C39" s="54">
        <f t="shared" si="3"/>
        <v>42763</v>
      </c>
      <c r="D39" s="47"/>
      <c r="E39" s="70"/>
      <c r="F39" s="72"/>
      <c r="G39" s="88">
        <f t="shared" si="2"/>
        <v>0</v>
      </c>
      <c r="H39" s="89">
        <f t="shared" si="0"/>
        <v>0</v>
      </c>
      <c r="I39" s="90">
        <f t="shared" si="1"/>
        <v>0</v>
      </c>
      <c r="J39" s="90">
        <f t="shared" si="4"/>
        <v>0</v>
      </c>
      <c r="K39" s="33"/>
      <c r="L39" s="34"/>
      <c r="M39" s="12"/>
    </row>
    <row r="40" spans="2:13" ht="25.2" customHeight="1">
      <c r="B40" s="16"/>
      <c r="C40" s="54">
        <f t="shared" si="3"/>
        <v>42764</v>
      </c>
      <c r="D40" s="47"/>
      <c r="E40" s="70"/>
      <c r="F40" s="72"/>
      <c r="G40" s="88">
        <f t="shared" si="2"/>
        <v>0</v>
      </c>
      <c r="H40" s="89">
        <f t="shared" si="0"/>
        <v>0</v>
      </c>
      <c r="I40" s="90">
        <f t="shared" si="1"/>
        <v>0</v>
      </c>
      <c r="J40" s="90">
        <f t="shared" si="4"/>
        <v>0</v>
      </c>
      <c r="K40" s="33"/>
      <c r="L40" s="34"/>
      <c r="M40" s="12"/>
    </row>
    <row r="41" spans="2:13" ht="25.2" customHeight="1">
      <c r="B41" s="16"/>
      <c r="C41" s="54">
        <f t="shared" si="3"/>
        <v>42765</v>
      </c>
      <c r="D41" s="47"/>
      <c r="E41" s="70"/>
      <c r="F41" s="71"/>
      <c r="G41" s="88">
        <f t="shared" si="2"/>
        <v>0</v>
      </c>
      <c r="H41" s="89">
        <f t="shared" si="0"/>
        <v>0</v>
      </c>
      <c r="I41" s="90">
        <f t="shared" si="1"/>
        <v>0</v>
      </c>
      <c r="J41" s="90">
        <f t="shared" si="4"/>
        <v>0</v>
      </c>
      <c r="K41" s="33"/>
      <c r="L41" s="34"/>
      <c r="M41" s="12"/>
    </row>
    <row r="42" spans="2:13" ht="25.2" customHeight="1" thickBot="1">
      <c r="B42" s="16"/>
      <c r="C42" s="55">
        <f t="shared" si="3"/>
        <v>42766</v>
      </c>
      <c r="D42" s="50"/>
      <c r="E42" s="73"/>
      <c r="F42" s="74"/>
      <c r="G42" s="91">
        <f t="shared" si="2"/>
        <v>0</v>
      </c>
      <c r="H42" s="92">
        <f t="shared" si="0"/>
        <v>0</v>
      </c>
      <c r="I42" s="93">
        <f t="shared" si="1"/>
        <v>0</v>
      </c>
      <c r="J42" s="93">
        <f t="shared" si="4"/>
        <v>0</v>
      </c>
      <c r="K42" s="51"/>
      <c r="L42" s="52"/>
      <c r="M42" s="12"/>
    </row>
    <row r="43" spans="2:13" ht="29.25" customHeight="1" thickBot="1">
      <c r="B43" s="16"/>
      <c r="C43" s="42" t="s">
        <v>9</v>
      </c>
      <c r="D43" s="60">
        <f>SUM(D12:D42)</f>
        <v>0</v>
      </c>
      <c r="E43" s="61">
        <f>SUM(E12:E42)</f>
        <v>0</v>
      </c>
      <c r="F43" s="65"/>
      <c r="G43" s="66"/>
      <c r="H43" s="67"/>
      <c r="I43" s="67"/>
      <c r="J43" s="62">
        <f>SUM(I12:I42)</f>
        <v>0</v>
      </c>
      <c r="K43" s="63" t="str">
        <f>IF(SQRT(J43*J43)&gt;G45,D47,D48)</f>
        <v>is &lt; 1%</v>
      </c>
      <c r="L43" s="64" t="str">
        <f>IF(G45&lt;ABS(J43),C47,C48)</f>
        <v>PASS</v>
      </c>
      <c r="M43" s="12"/>
    </row>
    <row r="44" spans="2:13" ht="15" customHeight="1">
      <c r="B44" s="16"/>
      <c r="C44" s="38"/>
      <c r="D44" s="5"/>
      <c r="E44" s="5"/>
      <c r="F44" s="4"/>
      <c r="G44" s="4"/>
      <c r="H44" s="1"/>
      <c r="I44" s="4"/>
      <c r="J44" s="4"/>
      <c r="K44" s="4"/>
      <c r="L44" s="4"/>
      <c r="M44" s="12"/>
    </row>
    <row r="45" spans="2:13" ht="15" customHeight="1">
      <c r="B45" s="16"/>
      <c r="D45" s="59" t="s">
        <v>1</v>
      </c>
      <c r="E45" s="13">
        <f>D43</f>
        <v>0</v>
      </c>
      <c r="F45" s="13" t="s">
        <v>2</v>
      </c>
      <c r="G45" s="14">
        <f>E45*0.01</f>
        <v>0</v>
      </c>
      <c r="H45" s="4"/>
      <c r="I45" s="4"/>
      <c r="J45" s="4"/>
      <c r="K45" s="15"/>
      <c r="L45" s="4"/>
      <c r="M45" s="12"/>
    </row>
    <row r="46" spans="2:13" ht="15" customHeight="1">
      <c r="B46" s="16"/>
      <c r="C46" s="4"/>
      <c r="D46" s="4"/>
      <c r="E46" s="17" t="s">
        <v>7</v>
      </c>
      <c r="F46" s="17" t="s">
        <v>15</v>
      </c>
      <c r="G46" s="18" t="s">
        <v>8</v>
      </c>
      <c r="H46" s="19"/>
      <c r="I46" s="15"/>
      <c r="J46" s="19"/>
      <c r="K46" s="15"/>
      <c r="L46" s="4"/>
      <c r="M46" s="12"/>
    </row>
    <row r="47" spans="2:13" ht="15" hidden="1" customHeight="1">
      <c r="B47" s="16"/>
      <c r="C47" s="22" t="s">
        <v>4</v>
      </c>
      <c r="D47" s="20" t="s">
        <v>13</v>
      </c>
      <c r="E47" s="21"/>
      <c r="F47" s="22"/>
      <c r="G47" s="4"/>
      <c r="H47" s="4"/>
      <c r="I47" s="4"/>
      <c r="J47" s="4"/>
      <c r="K47" s="4"/>
      <c r="L47" s="4"/>
      <c r="M47" s="12"/>
    </row>
    <row r="48" spans="2:13" ht="15" hidden="1" customHeight="1">
      <c r="B48" s="16"/>
      <c r="C48" s="43" t="s">
        <v>3</v>
      </c>
      <c r="D48" s="20" t="s">
        <v>14</v>
      </c>
      <c r="E48" s="4"/>
      <c r="F48" s="4"/>
      <c r="G48" s="4"/>
      <c r="H48" s="4"/>
      <c r="I48" s="4"/>
      <c r="J48" s="4"/>
      <c r="K48" s="4"/>
      <c r="L48" s="4"/>
      <c r="M48" s="12"/>
    </row>
    <row r="49" spans="2:13" ht="15" customHeight="1">
      <c r="B49" s="95" t="s">
        <v>22</v>
      </c>
      <c r="C49" s="96"/>
      <c r="D49" s="96"/>
      <c r="E49" s="96"/>
      <c r="F49" s="96"/>
      <c r="G49" s="96"/>
      <c r="H49" s="96"/>
      <c r="I49" s="96"/>
      <c r="J49" s="96"/>
      <c r="K49" s="96"/>
      <c r="L49" s="96"/>
      <c r="M49" s="97"/>
    </row>
    <row r="50" spans="2:13" ht="15" customHeight="1">
      <c r="B50" s="95"/>
      <c r="C50" s="96"/>
      <c r="D50" s="96"/>
      <c r="E50" s="96"/>
      <c r="F50" s="96"/>
      <c r="G50" s="96"/>
      <c r="H50" s="96"/>
      <c r="I50" s="96"/>
      <c r="J50" s="96"/>
      <c r="K50" s="96"/>
      <c r="L50" s="96"/>
      <c r="M50" s="97"/>
    </row>
    <row r="51" spans="2:13" ht="15" customHeight="1">
      <c r="B51" s="95"/>
      <c r="C51" s="96"/>
      <c r="D51" s="96"/>
      <c r="E51" s="96"/>
      <c r="F51" s="96"/>
      <c r="G51" s="96"/>
      <c r="H51" s="96"/>
      <c r="I51" s="96"/>
      <c r="J51" s="96"/>
      <c r="K51" s="96"/>
      <c r="L51" s="96"/>
      <c r="M51" s="97"/>
    </row>
    <row r="52" spans="2:13" ht="15" customHeight="1">
      <c r="B52" s="95"/>
      <c r="C52" s="96"/>
      <c r="D52" s="96"/>
      <c r="E52" s="96"/>
      <c r="F52" s="96"/>
      <c r="G52" s="96"/>
      <c r="H52" s="96"/>
      <c r="I52" s="96"/>
      <c r="J52" s="96"/>
      <c r="K52" s="96"/>
      <c r="L52" s="96"/>
      <c r="M52" s="97"/>
    </row>
    <row r="53" spans="2:13" ht="14.4" thickBot="1">
      <c r="B53" s="57" t="s">
        <v>25</v>
      </c>
      <c r="C53" s="24"/>
      <c r="D53" s="45"/>
      <c r="E53" s="45"/>
      <c r="F53" s="45"/>
      <c r="G53" s="45"/>
      <c r="H53" s="45"/>
      <c r="I53" s="45"/>
      <c r="J53" s="45"/>
      <c r="K53" s="45"/>
      <c r="L53" s="24"/>
      <c r="M53" s="58" t="s">
        <v>26</v>
      </c>
    </row>
  </sheetData>
  <sheetProtection password="8E12" sheet="1" objects="1" scenarios="1" selectLockedCells="1"/>
  <mergeCells count="6">
    <mergeCell ref="B49:M52"/>
    <mergeCell ref="E3:G3"/>
    <mergeCell ref="F5:G5"/>
    <mergeCell ref="F7:G7"/>
    <mergeCell ref="H8:I9"/>
    <mergeCell ref="F9:G9"/>
  </mergeCells>
  <conditionalFormatting sqref="L43">
    <cfRule type="cellIs" dxfId="2" priority="1" stopIfTrue="1" operator="equal">
      <formula>"FAIL"</formula>
    </cfRule>
  </conditionalFormatting>
  <printOptions horizontalCentered="1"/>
  <pageMargins left="0.5" right="0.5" top="0.25" bottom="0.25" header="0" footer="0"/>
  <pageSetup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53"/>
  <sheetViews>
    <sheetView showGridLines="0" zoomScale="75" zoomScaleNormal="75" workbookViewId="0">
      <selection activeCell="E3" sqref="E3:G3"/>
    </sheetView>
  </sheetViews>
  <sheetFormatPr defaultColWidth="9.109375" defaultRowHeight="15" customHeight="1"/>
  <cols>
    <col min="1" max="1" width="5.6640625" style="3" customWidth="1"/>
    <col min="2" max="2" width="4.6640625" style="3" customWidth="1"/>
    <col min="3" max="3" width="14.6640625" style="3" customWidth="1"/>
    <col min="4" max="9" width="12.6640625" style="3" customWidth="1"/>
    <col min="10" max="10" width="15" style="3" customWidth="1"/>
    <col min="11" max="11" width="12.6640625" style="3" customWidth="1"/>
    <col min="12" max="12" width="9.109375" style="3"/>
    <col min="13" max="13" width="4.109375" style="3" customWidth="1"/>
    <col min="14" max="16384" width="9.109375" style="3"/>
  </cols>
  <sheetData>
    <row r="1" spans="2:13" ht="20.100000000000001" customHeight="1" thickBot="1">
      <c r="B1" s="4"/>
      <c r="C1" s="2"/>
      <c r="D1" s="2"/>
      <c r="E1" s="2"/>
      <c r="F1" s="2"/>
      <c r="G1" s="2"/>
      <c r="H1" s="2"/>
      <c r="I1" s="2"/>
      <c r="J1" s="2"/>
      <c r="K1" s="2"/>
      <c r="L1" s="2"/>
      <c r="M1" s="4"/>
    </row>
    <row r="2" spans="2:13" ht="10.199999999999999" customHeight="1">
      <c r="B2" s="23"/>
      <c r="C2" s="2"/>
      <c r="D2" s="2"/>
      <c r="E2" s="2"/>
      <c r="F2" s="2"/>
      <c r="G2" s="2"/>
      <c r="H2" s="2"/>
      <c r="I2" s="2"/>
      <c r="J2" s="2"/>
      <c r="K2" s="2"/>
      <c r="L2" s="2"/>
      <c r="M2" s="11"/>
    </row>
    <row r="3" spans="2:13" ht="22.2" customHeight="1">
      <c r="B3" s="16"/>
      <c r="C3" s="4"/>
      <c r="D3" s="36" t="s">
        <v>11</v>
      </c>
      <c r="E3" s="98"/>
      <c r="F3" s="98"/>
      <c r="G3" s="98"/>
      <c r="H3" s="4"/>
      <c r="I3" s="35" t="s">
        <v>12</v>
      </c>
      <c r="J3" s="78"/>
      <c r="K3" s="76"/>
      <c r="L3" s="4"/>
      <c r="M3" s="12"/>
    </row>
    <row r="4" spans="2:13" ht="12" customHeight="1">
      <c r="B4" s="16"/>
      <c r="C4" s="4"/>
      <c r="E4" s="4"/>
      <c r="F4" s="9"/>
      <c r="G4" s="6"/>
      <c r="H4" s="8"/>
      <c r="I4" s="37"/>
      <c r="J4" s="6"/>
      <c r="K4" s="6"/>
      <c r="L4" s="4"/>
      <c r="M4" s="12"/>
    </row>
    <row r="5" spans="2:13" ht="21.6" customHeight="1">
      <c r="B5" s="16"/>
      <c r="C5" s="4"/>
      <c r="E5" s="36" t="s">
        <v>27</v>
      </c>
      <c r="F5" s="100"/>
      <c r="G5" s="100"/>
      <c r="H5" s="6"/>
      <c r="I5" s="36" t="s">
        <v>16</v>
      </c>
      <c r="J5" s="40">
        <v>42736</v>
      </c>
      <c r="K5" s="77"/>
      <c r="L5" s="4"/>
      <c r="M5" s="12"/>
    </row>
    <row r="6" spans="2:13" ht="10.95" customHeight="1">
      <c r="B6" s="16"/>
      <c r="C6" s="4"/>
      <c r="D6" s="4"/>
      <c r="E6" s="36"/>
      <c r="F6" s="10"/>
      <c r="G6" s="6"/>
      <c r="H6" s="6"/>
      <c r="I6" s="6"/>
      <c r="J6" s="94" t="s">
        <v>42</v>
      </c>
      <c r="K6" s="6"/>
      <c r="L6" s="4"/>
      <c r="M6" s="12"/>
    </row>
    <row r="7" spans="2:13" ht="24" customHeight="1">
      <c r="B7" s="16"/>
      <c r="C7" s="4"/>
      <c r="D7" s="4"/>
      <c r="E7" s="44" t="s">
        <v>23</v>
      </c>
      <c r="F7" s="101"/>
      <c r="G7" s="101"/>
      <c r="H7" s="6"/>
      <c r="I7" s="6"/>
      <c r="J7" s="6"/>
      <c r="K7" s="6"/>
      <c r="L7" s="4"/>
      <c r="M7" s="12"/>
    </row>
    <row r="8" spans="2:13" ht="10.199999999999999" customHeight="1">
      <c r="B8" s="16"/>
      <c r="C8" s="7"/>
      <c r="D8" s="4"/>
      <c r="E8" s="36"/>
      <c r="F8" s="9"/>
      <c r="G8" s="6"/>
      <c r="H8" s="99" t="s">
        <v>34</v>
      </c>
      <c r="I8" s="99"/>
      <c r="J8" s="56"/>
      <c r="K8" s="6"/>
      <c r="L8" s="4"/>
      <c r="M8" s="12"/>
    </row>
    <row r="9" spans="2:13" ht="21.6" customHeight="1">
      <c r="B9" s="16"/>
      <c r="C9" s="7"/>
      <c r="D9" s="4"/>
      <c r="E9" s="36" t="s">
        <v>10</v>
      </c>
      <c r="F9" s="98" t="s">
        <v>31</v>
      </c>
      <c r="G9" s="98"/>
      <c r="H9" s="99"/>
      <c r="I9" s="99"/>
      <c r="J9" s="75"/>
      <c r="L9" s="4"/>
      <c r="M9" s="12"/>
    </row>
    <row r="10" spans="2:13" ht="15" customHeight="1" thickBot="1">
      <c r="B10" s="16"/>
      <c r="C10" s="24"/>
      <c r="D10" s="24"/>
      <c r="E10" s="24"/>
      <c r="F10" s="25"/>
      <c r="G10" s="41"/>
      <c r="H10" s="41"/>
      <c r="I10" s="41"/>
      <c r="J10" s="24"/>
      <c r="K10" s="24"/>
      <c r="L10" s="4"/>
      <c r="M10" s="12"/>
    </row>
    <row r="11" spans="2:13" ht="40.200000000000003" thickBot="1">
      <c r="B11" s="16"/>
      <c r="C11" s="26" t="s">
        <v>0</v>
      </c>
      <c r="D11" s="27" t="s">
        <v>18</v>
      </c>
      <c r="E11" s="27" t="s">
        <v>20</v>
      </c>
      <c r="F11" s="28" t="s">
        <v>19</v>
      </c>
      <c r="G11" s="29" t="s">
        <v>6</v>
      </c>
      <c r="H11" s="84" t="s">
        <v>5</v>
      </c>
      <c r="I11" s="30" t="s">
        <v>29</v>
      </c>
      <c r="J11" s="30" t="s">
        <v>28</v>
      </c>
      <c r="K11" s="29" t="s">
        <v>24</v>
      </c>
      <c r="L11" s="30" t="s">
        <v>21</v>
      </c>
      <c r="M11" s="12"/>
    </row>
    <row r="12" spans="2:13" ht="25.2" customHeight="1">
      <c r="B12" s="16"/>
      <c r="C12" s="53">
        <f>J5</f>
        <v>42736</v>
      </c>
      <c r="D12" s="46"/>
      <c r="E12" s="68"/>
      <c r="F12" s="69"/>
      <c r="G12" s="85">
        <f>J9</f>
        <v>0</v>
      </c>
      <c r="H12" s="86">
        <f t="shared" ref="H12:H42" si="0">G12-D12+E12</f>
        <v>0</v>
      </c>
      <c r="I12" s="87">
        <f t="shared" ref="I12:I42" si="1">IF(F12&gt;0,F12-H12,G12-H12)</f>
        <v>0</v>
      </c>
      <c r="J12" s="87">
        <f>I12</f>
        <v>0</v>
      </c>
      <c r="K12" s="31"/>
      <c r="L12" s="32"/>
      <c r="M12" s="12"/>
    </row>
    <row r="13" spans="2:13" ht="25.2" customHeight="1">
      <c r="B13" s="16"/>
      <c r="C13" s="54">
        <f>C12+1</f>
        <v>42737</v>
      </c>
      <c r="D13" s="47"/>
      <c r="E13" s="70"/>
      <c r="F13" s="71"/>
      <c r="G13" s="88">
        <f t="shared" ref="G13:G42" si="2">IF(F12&lt;1,G12,F12)</f>
        <v>0</v>
      </c>
      <c r="H13" s="89">
        <f t="shared" si="0"/>
        <v>0</v>
      </c>
      <c r="I13" s="90">
        <f t="shared" si="1"/>
        <v>0</v>
      </c>
      <c r="J13" s="90">
        <f>J12+I13</f>
        <v>0</v>
      </c>
      <c r="K13" s="33"/>
      <c r="L13" s="34"/>
      <c r="M13" s="12"/>
    </row>
    <row r="14" spans="2:13" ht="25.2" customHeight="1">
      <c r="B14" s="16"/>
      <c r="C14" s="54">
        <f t="shared" ref="C14:C42" si="3">C13+1</f>
        <v>42738</v>
      </c>
      <c r="D14" s="48"/>
      <c r="E14" s="70"/>
      <c r="F14" s="72"/>
      <c r="G14" s="88">
        <f t="shared" si="2"/>
        <v>0</v>
      </c>
      <c r="H14" s="89">
        <f t="shared" si="0"/>
        <v>0</v>
      </c>
      <c r="I14" s="90">
        <f t="shared" si="1"/>
        <v>0</v>
      </c>
      <c r="J14" s="90">
        <f t="shared" ref="J14:J42" si="4">J13+I14</f>
        <v>0</v>
      </c>
      <c r="K14" s="33"/>
      <c r="L14" s="34"/>
      <c r="M14" s="12"/>
    </row>
    <row r="15" spans="2:13" ht="25.2" customHeight="1">
      <c r="B15" s="16"/>
      <c r="C15" s="54">
        <f t="shared" si="3"/>
        <v>42739</v>
      </c>
      <c r="D15" s="48"/>
      <c r="E15" s="70"/>
      <c r="F15" s="72"/>
      <c r="G15" s="88">
        <f t="shared" si="2"/>
        <v>0</v>
      </c>
      <c r="H15" s="89">
        <f t="shared" si="0"/>
        <v>0</v>
      </c>
      <c r="I15" s="90">
        <f t="shared" si="1"/>
        <v>0</v>
      </c>
      <c r="J15" s="90">
        <f t="shared" si="4"/>
        <v>0</v>
      </c>
      <c r="K15" s="33"/>
      <c r="L15" s="34"/>
      <c r="M15" s="12"/>
    </row>
    <row r="16" spans="2:13" ht="25.2" customHeight="1">
      <c r="B16" s="16"/>
      <c r="C16" s="54">
        <f t="shared" si="3"/>
        <v>42740</v>
      </c>
      <c r="D16" s="48"/>
      <c r="E16" s="70"/>
      <c r="F16" s="72"/>
      <c r="G16" s="88">
        <f t="shared" si="2"/>
        <v>0</v>
      </c>
      <c r="H16" s="89">
        <f t="shared" si="0"/>
        <v>0</v>
      </c>
      <c r="I16" s="90">
        <f t="shared" si="1"/>
        <v>0</v>
      </c>
      <c r="J16" s="90">
        <f t="shared" si="4"/>
        <v>0</v>
      </c>
      <c r="K16" s="33"/>
      <c r="L16" s="34"/>
      <c r="M16" s="12"/>
    </row>
    <row r="17" spans="2:13" ht="25.2" customHeight="1">
      <c r="B17" s="16"/>
      <c r="C17" s="54">
        <f t="shared" si="3"/>
        <v>42741</v>
      </c>
      <c r="D17" s="48"/>
      <c r="E17" s="70"/>
      <c r="F17" s="72"/>
      <c r="G17" s="88">
        <f t="shared" si="2"/>
        <v>0</v>
      </c>
      <c r="H17" s="89">
        <f t="shared" si="0"/>
        <v>0</v>
      </c>
      <c r="I17" s="90">
        <f t="shared" si="1"/>
        <v>0</v>
      </c>
      <c r="J17" s="90">
        <f t="shared" si="4"/>
        <v>0</v>
      </c>
      <c r="K17" s="33"/>
      <c r="L17" s="34"/>
      <c r="M17" s="12"/>
    </row>
    <row r="18" spans="2:13" ht="25.2" customHeight="1">
      <c r="B18" s="16"/>
      <c r="C18" s="54">
        <f t="shared" si="3"/>
        <v>42742</v>
      </c>
      <c r="D18" s="47"/>
      <c r="E18" s="70"/>
      <c r="F18" s="72"/>
      <c r="G18" s="88">
        <f t="shared" si="2"/>
        <v>0</v>
      </c>
      <c r="H18" s="89">
        <f t="shared" si="0"/>
        <v>0</v>
      </c>
      <c r="I18" s="90">
        <f t="shared" si="1"/>
        <v>0</v>
      </c>
      <c r="J18" s="90">
        <f t="shared" si="4"/>
        <v>0</v>
      </c>
      <c r="K18" s="33"/>
      <c r="L18" s="34"/>
      <c r="M18" s="12"/>
    </row>
    <row r="19" spans="2:13" ht="25.2" customHeight="1">
      <c r="B19" s="16"/>
      <c r="C19" s="54">
        <f t="shared" si="3"/>
        <v>42743</v>
      </c>
      <c r="D19" s="47"/>
      <c r="E19" s="70"/>
      <c r="F19" s="72"/>
      <c r="G19" s="88">
        <f t="shared" si="2"/>
        <v>0</v>
      </c>
      <c r="H19" s="89">
        <f t="shared" si="0"/>
        <v>0</v>
      </c>
      <c r="I19" s="90">
        <f t="shared" si="1"/>
        <v>0</v>
      </c>
      <c r="J19" s="90">
        <f t="shared" si="4"/>
        <v>0</v>
      </c>
      <c r="K19" s="33"/>
      <c r="L19" s="34"/>
      <c r="M19" s="12"/>
    </row>
    <row r="20" spans="2:13" ht="25.2" customHeight="1">
      <c r="B20" s="16"/>
      <c r="C20" s="54">
        <f t="shared" si="3"/>
        <v>42744</v>
      </c>
      <c r="D20" s="48"/>
      <c r="E20" s="70"/>
      <c r="F20" s="72"/>
      <c r="G20" s="88">
        <f t="shared" si="2"/>
        <v>0</v>
      </c>
      <c r="H20" s="89">
        <f t="shared" si="0"/>
        <v>0</v>
      </c>
      <c r="I20" s="90">
        <f t="shared" si="1"/>
        <v>0</v>
      </c>
      <c r="J20" s="90">
        <f t="shared" si="4"/>
        <v>0</v>
      </c>
      <c r="K20" s="33"/>
      <c r="L20" s="34"/>
      <c r="M20" s="12"/>
    </row>
    <row r="21" spans="2:13" ht="25.2" customHeight="1">
      <c r="B21" s="16"/>
      <c r="C21" s="54">
        <f t="shared" si="3"/>
        <v>42745</v>
      </c>
      <c r="D21" s="48"/>
      <c r="E21" s="70"/>
      <c r="F21" s="72"/>
      <c r="G21" s="88">
        <f t="shared" si="2"/>
        <v>0</v>
      </c>
      <c r="H21" s="89">
        <f t="shared" si="0"/>
        <v>0</v>
      </c>
      <c r="I21" s="90">
        <f t="shared" si="1"/>
        <v>0</v>
      </c>
      <c r="J21" s="90">
        <f t="shared" si="4"/>
        <v>0</v>
      </c>
      <c r="K21" s="33"/>
      <c r="L21" s="34"/>
      <c r="M21" s="12"/>
    </row>
    <row r="22" spans="2:13" ht="25.2" customHeight="1">
      <c r="B22" s="16"/>
      <c r="C22" s="54">
        <f t="shared" si="3"/>
        <v>42746</v>
      </c>
      <c r="D22" s="48"/>
      <c r="E22" s="70"/>
      <c r="F22" s="72"/>
      <c r="G22" s="88">
        <f t="shared" si="2"/>
        <v>0</v>
      </c>
      <c r="H22" s="89">
        <f t="shared" si="0"/>
        <v>0</v>
      </c>
      <c r="I22" s="90">
        <f t="shared" si="1"/>
        <v>0</v>
      </c>
      <c r="J22" s="90">
        <f t="shared" si="4"/>
        <v>0</v>
      </c>
      <c r="K22" s="33"/>
      <c r="L22" s="34"/>
      <c r="M22" s="12"/>
    </row>
    <row r="23" spans="2:13" ht="25.2" customHeight="1">
      <c r="B23" s="16"/>
      <c r="C23" s="54">
        <f t="shared" si="3"/>
        <v>42747</v>
      </c>
      <c r="D23" s="48"/>
      <c r="E23" s="70"/>
      <c r="F23" s="72"/>
      <c r="G23" s="88">
        <f t="shared" si="2"/>
        <v>0</v>
      </c>
      <c r="H23" s="89">
        <f t="shared" si="0"/>
        <v>0</v>
      </c>
      <c r="I23" s="90">
        <f t="shared" si="1"/>
        <v>0</v>
      </c>
      <c r="J23" s="90">
        <f t="shared" si="4"/>
        <v>0</v>
      </c>
      <c r="K23" s="33"/>
      <c r="L23" s="34"/>
      <c r="M23" s="12"/>
    </row>
    <row r="24" spans="2:13" ht="25.2" customHeight="1">
      <c r="B24" s="16"/>
      <c r="C24" s="54">
        <f t="shared" si="3"/>
        <v>42748</v>
      </c>
      <c r="D24" s="49"/>
      <c r="E24" s="70"/>
      <c r="F24" s="72"/>
      <c r="G24" s="88">
        <f t="shared" si="2"/>
        <v>0</v>
      </c>
      <c r="H24" s="89">
        <f t="shared" si="0"/>
        <v>0</v>
      </c>
      <c r="I24" s="90">
        <f t="shared" si="1"/>
        <v>0</v>
      </c>
      <c r="J24" s="90">
        <f t="shared" si="4"/>
        <v>0</v>
      </c>
      <c r="K24" s="33"/>
      <c r="L24" s="34"/>
      <c r="M24" s="12"/>
    </row>
    <row r="25" spans="2:13" ht="25.2" customHeight="1">
      <c r="B25" s="16"/>
      <c r="C25" s="54">
        <f t="shared" si="3"/>
        <v>42749</v>
      </c>
      <c r="D25" s="47"/>
      <c r="E25" s="70"/>
      <c r="F25" s="72"/>
      <c r="G25" s="88">
        <f t="shared" si="2"/>
        <v>0</v>
      </c>
      <c r="H25" s="89">
        <f t="shared" si="0"/>
        <v>0</v>
      </c>
      <c r="I25" s="90">
        <f t="shared" si="1"/>
        <v>0</v>
      </c>
      <c r="J25" s="90">
        <f t="shared" si="4"/>
        <v>0</v>
      </c>
      <c r="K25" s="33"/>
      <c r="L25" s="34"/>
      <c r="M25" s="12"/>
    </row>
    <row r="26" spans="2:13" ht="25.2" customHeight="1">
      <c r="B26" s="16"/>
      <c r="C26" s="54">
        <f t="shared" si="3"/>
        <v>42750</v>
      </c>
      <c r="D26" s="47"/>
      <c r="E26" s="70"/>
      <c r="F26" s="72"/>
      <c r="G26" s="88">
        <f t="shared" si="2"/>
        <v>0</v>
      </c>
      <c r="H26" s="89">
        <f t="shared" si="0"/>
        <v>0</v>
      </c>
      <c r="I26" s="90">
        <f t="shared" si="1"/>
        <v>0</v>
      </c>
      <c r="J26" s="90">
        <f t="shared" si="4"/>
        <v>0</v>
      </c>
      <c r="K26" s="33"/>
      <c r="L26" s="34"/>
      <c r="M26" s="12"/>
    </row>
    <row r="27" spans="2:13" ht="25.2" customHeight="1">
      <c r="B27" s="16"/>
      <c r="C27" s="54">
        <f t="shared" si="3"/>
        <v>42751</v>
      </c>
      <c r="D27" s="47"/>
      <c r="E27" s="70"/>
      <c r="F27" s="72"/>
      <c r="G27" s="88">
        <f t="shared" si="2"/>
        <v>0</v>
      </c>
      <c r="H27" s="89">
        <f t="shared" si="0"/>
        <v>0</v>
      </c>
      <c r="I27" s="90">
        <f t="shared" si="1"/>
        <v>0</v>
      </c>
      <c r="J27" s="90">
        <f t="shared" si="4"/>
        <v>0</v>
      </c>
      <c r="K27" s="33"/>
      <c r="L27" s="34"/>
      <c r="M27" s="12"/>
    </row>
    <row r="28" spans="2:13" ht="25.2" customHeight="1">
      <c r="B28" s="16"/>
      <c r="C28" s="54">
        <f t="shared" si="3"/>
        <v>42752</v>
      </c>
      <c r="D28" s="48"/>
      <c r="E28" s="70"/>
      <c r="F28" s="72"/>
      <c r="G28" s="88">
        <f t="shared" si="2"/>
        <v>0</v>
      </c>
      <c r="H28" s="89">
        <f t="shared" si="0"/>
        <v>0</v>
      </c>
      <c r="I28" s="90">
        <f t="shared" si="1"/>
        <v>0</v>
      </c>
      <c r="J28" s="90">
        <f t="shared" si="4"/>
        <v>0</v>
      </c>
      <c r="K28" s="33"/>
      <c r="L28" s="34"/>
      <c r="M28" s="12"/>
    </row>
    <row r="29" spans="2:13" ht="25.2" customHeight="1">
      <c r="B29" s="16"/>
      <c r="C29" s="54">
        <f t="shared" si="3"/>
        <v>42753</v>
      </c>
      <c r="D29" s="48"/>
      <c r="E29" s="70"/>
      <c r="F29" s="72"/>
      <c r="G29" s="88">
        <f t="shared" si="2"/>
        <v>0</v>
      </c>
      <c r="H29" s="89">
        <f t="shared" si="0"/>
        <v>0</v>
      </c>
      <c r="I29" s="90">
        <f t="shared" si="1"/>
        <v>0</v>
      </c>
      <c r="J29" s="90">
        <f t="shared" si="4"/>
        <v>0</v>
      </c>
      <c r="K29" s="33"/>
      <c r="L29" s="34"/>
      <c r="M29" s="12"/>
    </row>
    <row r="30" spans="2:13" ht="25.2" customHeight="1">
      <c r="B30" s="16"/>
      <c r="C30" s="54">
        <f t="shared" si="3"/>
        <v>42754</v>
      </c>
      <c r="D30" s="48"/>
      <c r="E30" s="70"/>
      <c r="F30" s="72"/>
      <c r="G30" s="88">
        <f t="shared" si="2"/>
        <v>0</v>
      </c>
      <c r="H30" s="89">
        <f t="shared" si="0"/>
        <v>0</v>
      </c>
      <c r="I30" s="90">
        <f t="shared" si="1"/>
        <v>0</v>
      </c>
      <c r="J30" s="90">
        <f t="shared" si="4"/>
        <v>0</v>
      </c>
      <c r="K30" s="33"/>
      <c r="L30" s="34"/>
      <c r="M30" s="12"/>
    </row>
    <row r="31" spans="2:13" ht="25.2" customHeight="1">
      <c r="B31" s="16"/>
      <c r="C31" s="54">
        <f t="shared" si="3"/>
        <v>42755</v>
      </c>
      <c r="D31" s="48"/>
      <c r="E31" s="70"/>
      <c r="F31" s="72"/>
      <c r="G31" s="88">
        <f t="shared" si="2"/>
        <v>0</v>
      </c>
      <c r="H31" s="89">
        <f t="shared" si="0"/>
        <v>0</v>
      </c>
      <c r="I31" s="90">
        <f t="shared" si="1"/>
        <v>0</v>
      </c>
      <c r="J31" s="90">
        <f t="shared" si="4"/>
        <v>0</v>
      </c>
      <c r="K31" s="33"/>
      <c r="L31" s="34"/>
      <c r="M31" s="12"/>
    </row>
    <row r="32" spans="2:13" ht="25.2" customHeight="1">
      <c r="B32" s="16"/>
      <c r="C32" s="54">
        <f t="shared" si="3"/>
        <v>42756</v>
      </c>
      <c r="D32" s="47"/>
      <c r="E32" s="70"/>
      <c r="F32" s="72"/>
      <c r="G32" s="88">
        <f t="shared" si="2"/>
        <v>0</v>
      </c>
      <c r="H32" s="89">
        <f t="shared" si="0"/>
        <v>0</v>
      </c>
      <c r="I32" s="90">
        <f t="shared" si="1"/>
        <v>0</v>
      </c>
      <c r="J32" s="90">
        <f t="shared" si="4"/>
        <v>0</v>
      </c>
      <c r="K32" s="33"/>
      <c r="L32" s="34"/>
      <c r="M32" s="12"/>
    </row>
    <row r="33" spans="2:13" ht="25.2" customHeight="1">
      <c r="B33" s="16"/>
      <c r="C33" s="54">
        <f t="shared" si="3"/>
        <v>42757</v>
      </c>
      <c r="D33" s="47"/>
      <c r="E33" s="70"/>
      <c r="F33" s="72"/>
      <c r="G33" s="88">
        <f t="shared" si="2"/>
        <v>0</v>
      </c>
      <c r="H33" s="89">
        <f t="shared" si="0"/>
        <v>0</v>
      </c>
      <c r="I33" s="90">
        <f t="shared" si="1"/>
        <v>0</v>
      </c>
      <c r="J33" s="90">
        <f t="shared" si="4"/>
        <v>0</v>
      </c>
      <c r="K33" s="33"/>
      <c r="L33" s="34"/>
      <c r="M33" s="12"/>
    </row>
    <row r="34" spans="2:13" ht="25.2" customHeight="1">
      <c r="B34" s="16"/>
      <c r="C34" s="54">
        <f t="shared" si="3"/>
        <v>42758</v>
      </c>
      <c r="D34" s="48"/>
      <c r="E34" s="70"/>
      <c r="F34" s="72"/>
      <c r="G34" s="88">
        <f t="shared" si="2"/>
        <v>0</v>
      </c>
      <c r="H34" s="89">
        <f t="shared" si="0"/>
        <v>0</v>
      </c>
      <c r="I34" s="90">
        <f t="shared" si="1"/>
        <v>0</v>
      </c>
      <c r="J34" s="90">
        <f t="shared" si="4"/>
        <v>0</v>
      </c>
      <c r="K34" s="33"/>
      <c r="L34" s="34"/>
      <c r="M34" s="12"/>
    </row>
    <row r="35" spans="2:13" ht="25.2" customHeight="1">
      <c r="B35" s="16"/>
      <c r="C35" s="54">
        <f t="shared" si="3"/>
        <v>42759</v>
      </c>
      <c r="D35" s="48"/>
      <c r="E35" s="70"/>
      <c r="F35" s="72"/>
      <c r="G35" s="88">
        <f t="shared" si="2"/>
        <v>0</v>
      </c>
      <c r="H35" s="89">
        <f t="shared" si="0"/>
        <v>0</v>
      </c>
      <c r="I35" s="90">
        <f t="shared" si="1"/>
        <v>0</v>
      </c>
      <c r="J35" s="90">
        <f t="shared" si="4"/>
        <v>0</v>
      </c>
      <c r="K35" s="33"/>
      <c r="L35" s="34"/>
      <c r="M35" s="12"/>
    </row>
    <row r="36" spans="2:13" ht="25.2" customHeight="1">
      <c r="B36" s="16"/>
      <c r="C36" s="54">
        <f t="shared" si="3"/>
        <v>42760</v>
      </c>
      <c r="D36" s="48"/>
      <c r="E36" s="70"/>
      <c r="F36" s="72"/>
      <c r="G36" s="88">
        <f t="shared" si="2"/>
        <v>0</v>
      </c>
      <c r="H36" s="89">
        <f t="shared" si="0"/>
        <v>0</v>
      </c>
      <c r="I36" s="90">
        <f t="shared" si="1"/>
        <v>0</v>
      </c>
      <c r="J36" s="90">
        <f t="shared" si="4"/>
        <v>0</v>
      </c>
      <c r="K36" s="33"/>
      <c r="L36" s="34"/>
      <c r="M36" s="12"/>
    </row>
    <row r="37" spans="2:13" ht="25.2" customHeight="1">
      <c r="B37" s="16"/>
      <c r="C37" s="54">
        <f t="shared" si="3"/>
        <v>42761</v>
      </c>
      <c r="D37" s="48"/>
      <c r="E37" s="70"/>
      <c r="F37" s="72"/>
      <c r="G37" s="88">
        <f t="shared" si="2"/>
        <v>0</v>
      </c>
      <c r="H37" s="89">
        <f t="shared" si="0"/>
        <v>0</v>
      </c>
      <c r="I37" s="90">
        <f t="shared" si="1"/>
        <v>0</v>
      </c>
      <c r="J37" s="90">
        <f t="shared" si="4"/>
        <v>0</v>
      </c>
      <c r="K37" s="33"/>
      <c r="L37" s="34"/>
      <c r="M37" s="12"/>
    </row>
    <row r="38" spans="2:13" ht="25.2" customHeight="1">
      <c r="B38" s="16"/>
      <c r="C38" s="54">
        <f t="shared" si="3"/>
        <v>42762</v>
      </c>
      <c r="D38" s="48"/>
      <c r="E38" s="70"/>
      <c r="F38" s="72"/>
      <c r="G38" s="88">
        <f t="shared" si="2"/>
        <v>0</v>
      </c>
      <c r="H38" s="89">
        <f t="shared" si="0"/>
        <v>0</v>
      </c>
      <c r="I38" s="90">
        <f t="shared" si="1"/>
        <v>0</v>
      </c>
      <c r="J38" s="90">
        <f t="shared" si="4"/>
        <v>0</v>
      </c>
      <c r="K38" s="33"/>
      <c r="L38" s="34"/>
      <c r="M38" s="12"/>
    </row>
    <row r="39" spans="2:13" ht="25.2" customHeight="1">
      <c r="B39" s="16"/>
      <c r="C39" s="54">
        <f t="shared" si="3"/>
        <v>42763</v>
      </c>
      <c r="D39" s="47"/>
      <c r="E39" s="70"/>
      <c r="F39" s="72"/>
      <c r="G39" s="88">
        <f t="shared" si="2"/>
        <v>0</v>
      </c>
      <c r="H39" s="89">
        <f t="shared" si="0"/>
        <v>0</v>
      </c>
      <c r="I39" s="90">
        <f t="shared" si="1"/>
        <v>0</v>
      </c>
      <c r="J39" s="90">
        <f t="shared" si="4"/>
        <v>0</v>
      </c>
      <c r="K39" s="33"/>
      <c r="L39" s="34"/>
      <c r="M39" s="12"/>
    </row>
    <row r="40" spans="2:13" ht="25.2" customHeight="1">
      <c r="B40" s="16"/>
      <c r="C40" s="54">
        <f t="shared" si="3"/>
        <v>42764</v>
      </c>
      <c r="D40" s="47"/>
      <c r="E40" s="70"/>
      <c r="F40" s="72"/>
      <c r="G40" s="88">
        <f t="shared" si="2"/>
        <v>0</v>
      </c>
      <c r="H40" s="89">
        <f t="shared" si="0"/>
        <v>0</v>
      </c>
      <c r="I40" s="90">
        <f t="shared" si="1"/>
        <v>0</v>
      </c>
      <c r="J40" s="90">
        <f t="shared" si="4"/>
        <v>0</v>
      </c>
      <c r="K40" s="33"/>
      <c r="L40" s="34"/>
      <c r="M40" s="12"/>
    </row>
    <row r="41" spans="2:13" ht="25.2" customHeight="1">
      <c r="B41" s="16"/>
      <c r="C41" s="54">
        <f t="shared" si="3"/>
        <v>42765</v>
      </c>
      <c r="D41" s="47"/>
      <c r="E41" s="70"/>
      <c r="F41" s="71"/>
      <c r="G41" s="88">
        <f t="shared" si="2"/>
        <v>0</v>
      </c>
      <c r="H41" s="89">
        <f t="shared" si="0"/>
        <v>0</v>
      </c>
      <c r="I41" s="90">
        <f t="shared" si="1"/>
        <v>0</v>
      </c>
      <c r="J41" s="90">
        <f t="shared" si="4"/>
        <v>0</v>
      </c>
      <c r="K41" s="33"/>
      <c r="L41" s="34"/>
      <c r="M41" s="12"/>
    </row>
    <row r="42" spans="2:13" ht="25.2" customHeight="1" thickBot="1">
      <c r="B42" s="16"/>
      <c r="C42" s="55">
        <f t="shared" si="3"/>
        <v>42766</v>
      </c>
      <c r="D42" s="50"/>
      <c r="E42" s="73"/>
      <c r="F42" s="74"/>
      <c r="G42" s="91">
        <f t="shared" si="2"/>
        <v>0</v>
      </c>
      <c r="H42" s="92">
        <f t="shared" si="0"/>
        <v>0</v>
      </c>
      <c r="I42" s="93">
        <f t="shared" si="1"/>
        <v>0</v>
      </c>
      <c r="J42" s="93">
        <f t="shared" si="4"/>
        <v>0</v>
      </c>
      <c r="K42" s="51"/>
      <c r="L42" s="52"/>
      <c r="M42" s="12"/>
    </row>
    <row r="43" spans="2:13" ht="29.25" customHeight="1" thickBot="1">
      <c r="B43" s="16"/>
      <c r="C43" s="42" t="s">
        <v>9</v>
      </c>
      <c r="D43" s="60">
        <f>SUM(D12:D42)</f>
        <v>0</v>
      </c>
      <c r="E43" s="61">
        <f>SUM(E12:E42)</f>
        <v>0</v>
      </c>
      <c r="F43" s="65"/>
      <c r="G43" s="66"/>
      <c r="H43" s="67"/>
      <c r="I43" s="67"/>
      <c r="J43" s="62">
        <f>SUM(I12:I42)</f>
        <v>0</v>
      </c>
      <c r="K43" s="63" t="str">
        <f>IF(SQRT(J43*J43)&gt;G45,D47,D48)</f>
        <v>is &lt; 1%</v>
      </c>
      <c r="L43" s="64" t="str">
        <f>IF(G45&lt;ABS(J43),C47,C48)</f>
        <v>PASS</v>
      </c>
      <c r="M43" s="12"/>
    </row>
    <row r="44" spans="2:13" ht="15" customHeight="1">
      <c r="B44" s="16"/>
      <c r="C44" s="38"/>
      <c r="D44" s="5"/>
      <c r="E44" s="5"/>
      <c r="F44" s="4"/>
      <c r="G44" s="4"/>
      <c r="H44" s="1"/>
      <c r="I44" s="4"/>
      <c r="J44" s="4"/>
      <c r="K44" s="4"/>
      <c r="L44" s="4"/>
      <c r="M44" s="12"/>
    </row>
    <row r="45" spans="2:13" ht="15" customHeight="1">
      <c r="B45" s="16"/>
      <c r="D45" s="59" t="s">
        <v>1</v>
      </c>
      <c r="E45" s="13">
        <f>D43</f>
        <v>0</v>
      </c>
      <c r="F45" s="13" t="s">
        <v>2</v>
      </c>
      <c r="G45" s="14">
        <f>E45*0.01</f>
        <v>0</v>
      </c>
      <c r="H45" s="4"/>
      <c r="I45" s="4"/>
      <c r="J45" s="4"/>
      <c r="K45" s="15"/>
      <c r="L45" s="4"/>
      <c r="M45" s="12"/>
    </row>
    <row r="46" spans="2:13" ht="15" customHeight="1">
      <c r="B46" s="16"/>
      <c r="C46" s="4"/>
      <c r="D46" s="4"/>
      <c r="E46" s="17" t="s">
        <v>7</v>
      </c>
      <c r="F46" s="17" t="s">
        <v>15</v>
      </c>
      <c r="G46" s="18" t="s">
        <v>8</v>
      </c>
      <c r="H46" s="19"/>
      <c r="I46" s="15"/>
      <c r="J46" s="19"/>
      <c r="K46" s="15"/>
      <c r="L46" s="4"/>
      <c r="M46" s="12"/>
    </row>
    <row r="47" spans="2:13" ht="15" hidden="1" customHeight="1">
      <c r="B47" s="16"/>
      <c r="C47" s="22" t="s">
        <v>4</v>
      </c>
      <c r="D47" s="20" t="s">
        <v>13</v>
      </c>
      <c r="E47" s="21"/>
      <c r="F47" s="22"/>
      <c r="G47" s="4"/>
      <c r="H47" s="4"/>
      <c r="I47" s="4"/>
      <c r="J47" s="4"/>
      <c r="K47" s="4"/>
      <c r="L47" s="4"/>
      <c r="M47" s="12"/>
    </row>
    <row r="48" spans="2:13" ht="15" hidden="1" customHeight="1">
      <c r="B48" s="16"/>
      <c r="C48" s="43" t="s">
        <v>3</v>
      </c>
      <c r="D48" s="20" t="s">
        <v>14</v>
      </c>
      <c r="E48" s="4"/>
      <c r="F48" s="4"/>
      <c r="G48" s="4"/>
      <c r="H48" s="4"/>
      <c r="I48" s="4"/>
      <c r="J48" s="4"/>
      <c r="K48" s="4"/>
      <c r="L48" s="4"/>
      <c r="M48" s="12"/>
    </row>
    <row r="49" spans="2:13" ht="15" customHeight="1">
      <c r="B49" s="95" t="s">
        <v>22</v>
      </c>
      <c r="C49" s="96"/>
      <c r="D49" s="96"/>
      <c r="E49" s="96"/>
      <c r="F49" s="96"/>
      <c r="G49" s="96"/>
      <c r="H49" s="96"/>
      <c r="I49" s="96"/>
      <c r="J49" s="96"/>
      <c r="K49" s="96"/>
      <c r="L49" s="96"/>
      <c r="M49" s="97"/>
    </row>
    <row r="50" spans="2:13" ht="15" customHeight="1">
      <c r="B50" s="95"/>
      <c r="C50" s="96"/>
      <c r="D50" s="96"/>
      <c r="E50" s="96"/>
      <c r="F50" s="96"/>
      <c r="G50" s="96"/>
      <c r="H50" s="96"/>
      <c r="I50" s="96"/>
      <c r="J50" s="96"/>
      <c r="K50" s="96"/>
      <c r="L50" s="96"/>
      <c r="M50" s="97"/>
    </row>
    <row r="51" spans="2:13" ht="15" customHeight="1">
      <c r="B51" s="95"/>
      <c r="C51" s="96"/>
      <c r="D51" s="96"/>
      <c r="E51" s="96"/>
      <c r="F51" s="96"/>
      <c r="G51" s="96"/>
      <c r="H51" s="96"/>
      <c r="I51" s="96"/>
      <c r="J51" s="96"/>
      <c r="K51" s="96"/>
      <c r="L51" s="96"/>
      <c r="M51" s="97"/>
    </row>
    <row r="52" spans="2:13" ht="15" customHeight="1">
      <c r="B52" s="95"/>
      <c r="C52" s="96"/>
      <c r="D52" s="96"/>
      <c r="E52" s="96"/>
      <c r="F52" s="96"/>
      <c r="G52" s="96"/>
      <c r="H52" s="96"/>
      <c r="I52" s="96"/>
      <c r="J52" s="96"/>
      <c r="K52" s="96"/>
      <c r="L52" s="96"/>
      <c r="M52" s="97"/>
    </row>
    <row r="53" spans="2:13" ht="14.4" thickBot="1">
      <c r="B53" s="57" t="s">
        <v>25</v>
      </c>
      <c r="C53" s="24"/>
      <c r="D53" s="45"/>
      <c r="E53" s="45"/>
      <c r="F53" s="45"/>
      <c r="G53" s="45"/>
      <c r="H53" s="45"/>
      <c r="I53" s="45"/>
      <c r="J53" s="45"/>
      <c r="K53" s="45"/>
      <c r="L53" s="24"/>
      <c r="M53" s="58" t="s">
        <v>26</v>
      </c>
    </row>
  </sheetData>
  <sheetProtection password="8E12" sheet="1" objects="1" scenarios="1" selectLockedCells="1"/>
  <mergeCells count="6">
    <mergeCell ref="B49:M52"/>
    <mergeCell ref="E3:G3"/>
    <mergeCell ref="F5:G5"/>
    <mergeCell ref="F7:G7"/>
    <mergeCell ref="H8:I9"/>
    <mergeCell ref="F9:G9"/>
  </mergeCells>
  <conditionalFormatting sqref="L43">
    <cfRule type="cellIs" dxfId="1" priority="1" stopIfTrue="1" operator="equal">
      <formula>"FAIL"</formula>
    </cfRule>
  </conditionalFormatting>
  <printOptions horizontalCentered="1"/>
  <pageMargins left="0.5" right="0.5" top="0.25" bottom="0.25" header="0" footer="0"/>
  <pageSetup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pageSetUpPr fitToPage="1"/>
  </sheetPr>
  <dimension ref="B1:M53"/>
  <sheetViews>
    <sheetView showGridLines="0" zoomScale="75" zoomScaleNormal="75" workbookViewId="0">
      <selection activeCell="E3" sqref="E3:G3"/>
    </sheetView>
  </sheetViews>
  <sheetFormatPr defaultColWidth="9.109375" defaultRowHeight="15" customHeight="1"/>
  <cols>
    <col min="1" max="1" width="5.6640625" style="3" customWidth="1"/>
    <col min="2" max="2" width="4.6640625" style="3" customWidth="1"/>
    <col min="3" max="3" width="14.6640625" style="3" customWidth="1"/>
    <col min="4" max="9" width="12.6640625" style="3" customWidth="1"/>
    <col min="10" max="10" width="15" style="3" customWidth="1"/>
    <col min="11" max="11" width="12.6640625" style="3" customWidth="1"/>
    <col min="12" max="12" width="9.109375" style="3"/>
    <col min="13" max="13" width="4.109375" style="3" customWidth="1"/>
    <col min="14" max="16384" width="9.109375" style="3"/>
  </cols>
  <sheetData>
    <row r="1" spans="2:13" ht="20.100000000000001" customHeight="1" thickBot="1">
      <c r="B1" s="4"/>
      <c r="C1" s="2"/>
      <c r="D1" s="2"/>
      <c r="E1" s="2"/>
      <c r="F1" s="2"/>
      <c r="G1" s="2"/>
      <c r="H1" s="2"/>
      <c r="I1" s="2"/>
      <c r="J1" s="2"/>
      <c r="K1" s="2"/>
      <c r="L1" s="2"/>
      <c r="M1" s="4"/>
    </row>
    <row r="2" spans="2:13" ht="10.199999999999999" customHeight="1">
      <c r="B2" s="23"/>
      <c r="C2" s="2"/>
      <c r="D2" s="2"/>
      <c r="E2" s="2"/>
      <c r="F2" s="2"/>
      <c r="G2" s="2"/>
      <c r="H2" s="2"/>
      <c r="I2" s="2"/>
      <c r="J2" s="2"/>
      <c r="K2" s="2"/>
      <c r="L2" s="2"/>
      <c r="M2" s="11"/>
    </row>
    <row r="3" spans="2:13" ht="22.2" customHeight="1">
      <c r="B3" s="16"/>
      <c r="C3" s="4"/>
      <c r="D3" s="36" t="s">
        <v>11</v>
      </c>
      <c r="E3" s="98"/>
      <c r="F3" s="98"/>
      <c r="G3" s="98"/>
      <c r="H3" s="4"/>
      <c r="I3" s="35" t="s">
        <v>12</v>
      </c>
      <c r="J3" s="78"/>
      <c r="K3" s="76"/>
      <c r="L3" s="4"/>
      <c r="M3" s="12"/>
    </row>
    <row r="4" spans="2:13" ht="12" customHeight="1">
      <c r="B4" s="16"/>
      <c r="C4" s="4"/>
      <c r="E4" s="4"/>
      <c r="F4" s="9"/>
      <c r="G4" s="6"/>
      <c r="H4" s="8"/>
      <c r="I4" s="37"/>
      <c r="J4" s="6"/>
      <c r="K4" s="6"/>
      <c r="L4" s="4"/>
      <c r="M4" s="12"/>
    </row>
    <row r="5" spans="2:13" ht="21.6" customHeight="1">
      <c r="B5" s="16"/>
      <c r="C5" s="4"/>
      <c r="E5" s="36" t="s">
        <v>27</v>
      </c>
      <c r="F5" s="100"/>
      <c r="G5" s="100"/>
      <c r="H5" s="6"/>
      <c r="I5" s="36" t="s">
        <v>16</v>
      </c>
      <c r="J5" s="40">
        <v>42736</v>
      </c>
      <c r="K5" s="77"/>
      <c r="L5" s="4"/>
      <c r="M5" s="12"/>
    </row>
    <row r="6" spans="2:13" ht="10.95" customHeight="1">
      <c r="B6" s="16"/>
      <c r="C6" s="4"/>
      <c r="D6" s="4"/>
      <c r="E6" s="36"/>
      <c r="F6" s="10"/>
      <c r="G6" s="6"/>
      <c r="H6" s="6"/>
      <c r="I6" s="6"/>
      <c r="J6" s="94" t="s">
        <v>42</v>
      </c>
      <c r="K6" s="6"/>
      <c r="L6" s="4"/>
      <c r="M6" s="12"/>
    </row>
    <row r="7" spans="2:13" ht="24" customHeight="1">
      <c r="B7" s="16"/>
      <c r="C7" s="4"/>
      <c r="D7" s="4"/>
      <c r="E7" s="44" t="s">
        <v>23</v>
      </c>
      <c r="F7" s="101"/>
      <c r="G7" s="101"/>
      <c r="H7" s="6"/>
      <c r="I7" s="6"/>
      <c r="J7" s="6"/>
      <c r="K7" s="6"/>
      <c r="L7" s="4"/>
      <c r="M7" s="12"/>
    </row>
    <row r="8" spans="2:13" ht="10.199999999999999" customHeight="1">
      <c r="B8" s="16"/>
      <c r="C8" s="7"/>
      <c r="D8" s="4"/>
      <c r="E8" s="36"/>
      <c r="F8" s="9"/>
      <c r="G8" s="6"/>
      <c r="H8" s="99" t="s">
        <v>34</v>
      </c>
      <c r="I8" s="99"/>
      <c r="J8" s="56"/>
      <c r="K8" s="6"/>
      <c r="L8" s="4"/>
      <c r="M8" s="12"/>
    </row>
    <row r="9" spans="2:13" ht="21.6" customHeight="1">
      <c r="B9" s="16"/>
      <c r="C9" s="7"/>
      <c r="D9" s="4"/>
      <c r="E9" s="36" t="s">
        <v>10</v>
      </c>
      <c r="F9" s="98" t="s">
        <v>32</v>
      </c>
      <c r="G9" s="98"/>
      <c r="H9" s="99"/>
      <c r="I9" s="99"/>
      <c r="J9" s="75"/>
      <c r="L9" s="4"/>
      <c r="M9" s="12"/>
    </row>
    <row r="10" spans="2:13" ht="15" customHeight="1" thickBot="1">
      <c r="B10" s="16"/>
      <c r="C10" s="24"/>
      <c r="D10" s="24"/>
      <c r="E10" s="24"/>
      <c r="F10" s="25"/>
      <c r="G10" s="41"/>
      <c r="H10" s="41"/>
      <c r="I10" s="41"/>
      <c r="J10" s="24"/>
      <c r="K10" s="24"/>
      <c r="L10" s="4"/>
      <c r="M10" s="12"/>
    </row>
    <row r="11" spans="2:13" ht="40.200000000000003" thickBot="1">
      <c r="B11" s="16"/>
      <c r="C11" s="26" t="s">
        <v>0</v>
      </c>
      <c r="D11" s="27" t="s">
        <v>18</v>
      </c>
      <c r="E11" s="27" t="s">
        <v>20</v>
      </c>
      <c r="F11" s="28" t="s">
        <v>19</v>
      </c>
      <c r="G11" s="29" t="s">
        <v>6</v>
      </c>
      <c r="H11" s="84" t="s">
        <v>5</v>
      </c>
      <c r="I11" s="30" t="s">
        <v>29</v>
      </c>
      <c r="J11" s="30" t="s">
        <v>28</v>
      </c>
      <c r="K11" s="29" t="s">
        <v>24</v>
      </c>
      <c r="L11" s="30" t="s">
        <v>21</v>
      </c>
      <c r="M11" s="12"/>
    </row>
    <row r="12" spans="2:13" ht="25.2" customHeight="1">
      <c r="B12" s="16"/>
      <c r="C12" s="53">
        <f>J5</f>
        <v>42736</v>
      </c>
      <c r="D12" s="46"/>
      <c r="E12" s="68"/>
      <c r="F12" s="69"/>
      <c r="G12" s="85">
        <f>J9</f>
        <v>0</v>
      </c>
      <c r="H12" s="86">
        <f t="shared" ref="H12:H42" si="0">G12-D12+E12</f>
        <v>0</v>
      </c>
      <c r="I12" s="87">
        <f t="shared" ref="I12:I42" si="1">IF(F12&gt;0,F12-H12,G12-H12)</f>
        <v>0</v>
      </c>
      <c r="J12" s="87">
        <f>I12</f>
        <v>0</v>
      </c>
      <c r="K12" s="31"/>
      <c r="L12" s="32"/>
      <c r="M12" s="12"/>
    </row>
    <row r="13" spans="2:13" ht="25.2" customHeight="1">
      <c r="B13" s="16"/>
      <c r="C13" s="54">
        <f>C12+1</f>
        <v>42737</v>
      </c>
      <c r="D13" s="47"/>
      <c r="E13" s="70"/>
      <c r="F13" s="71"/>
      <c r="G13" s="88">
        <f t="shared" ref="G13:G42" si="2">IF(F12&lt;1,G12,F12)</f>
        <v>0</v>
      </c>
      <c r="H13" s="89">
        <f t="shared" si="0"/>
        <v>0</v>
      </c>
      <c r="I13" s="90">
        <f t="shared" si="1"/>
        <v>0</v>
      </c>
      <c r="J13" s="90">
        <f>J12+I13</f>
        <v>0</v>
      </c>
      <c r="K13" s="33"/>
      <c r="L13" s="34"/>
      <c r="M13" s="12"/>
    </row>
    <row r="14" spans="2:13" ht="25.2" customHeight="1">
      <c r="B14" s="16"/>
      <c r="C14" s="54">
        <f t="shared" ref="C14:C42" si="3">C13+1</f>
        <v>42738</v>
      </c>
      <c r="D14" s="48"/>
      <c r="E14" s="70"/>
      <c r="F14" s="72"/>
      <c r="G14" s="88">
        <f t="shared" si="2"/>
        <v>0</v>
      </c>
      <c r="H14" s="89">
        <f t="shared" si="0"/>
        <v>0</v>
      </c>
      <c r="I14" s="90">
        <f t="shared" si="1"/>
        <v>0</v>
      </c>
      <c r="J14" s="90">
        <f t="shared" ref="J14:J42" si="4">J13+I14</f>
        <v>0</v>
      </c>
      <c r="K14" s="33"/>
      <c r="L14" s="34"/>
      <c r="M14" s="12"/>
    </row>
    <row r="15" spans="2:13" ht="25.2" customHeight="1">
      <c r="B15" s="16"/>
      <c r="C15" s="54">
        <f t="shared" si="3"/>
        <v>42739</v>
      </c>
      <c r="D15" s="48"/>
      <c r="E15" s="70"/>
      <c r="F15" s="72"/>
      <c r="G15" s="88">
        <f t="shared" si="2"/>
        <v>0</v>
      </c>
      <c r="H15" s="89">
        <f t="shared" si="0"/>
        <v>0</v>
      </c>
      <c r="I15" s="90">
        <f t="shared" si="1"/>
        <v>0</v>
      </c>
      <c r="J15" s="90">
        <f t="shared" si="4"/>
        <v>0</v>
      </c>
      <c r="K15" s="33"/>
      <c r="L15" s="34"/>
      <c r="M15" s="12"/>
    </row>
    <row r="16" spans="2:13" ht="25.2" customHeight="1">
      <c r="B16" s="16"/>
      <c r="C16" s="54">
        <f t="shared" si="3"/>
        <v>42740</v>
      </c>
      <c r="D16" s="48"/>
      <c r="E16" s="70"/>
      <c r="F16" s="72"/>
      <c r="G16" s="88">
        <f t="shared" si="2"/>
        <v>0</v>
      </c>
      <c r="H16" s="89">
        <f t="shared" si="0"/>
        <v>0</v>
      </c>
      <c r="I16" s="90">
        <f t="shared" si="1"/>
        <v>0</v>
      </c>
      <c r="J16" s="90">
        <f t="shared" si="4"/>
        <v>0</v>
      </c>
      <c r="K16" s="33"/>
      <c r="L16" s="34"/>
      <c r="M16" s="12"/>
    </row>
    <row r="17" spans="2:13" ht="25.2" customHeight="1">
      <c r="B17" s="16"/>
      <c r="C17" s="54">
        <f t="shared" si="3"/>
        <v>42741</v>
      </c>
      <c r="D17" s="48"/>
      <c r="E17" s="70"/>
      <c r="F17" s="72"/>
      <c r="G17" s="88">
        <f t="shared" si="2"/>
        <v>0</v>
      </c>
      <c r="H17" s="89">
        <f t="shared" si="0"/>
        <v>0</v>
      </c>
      <c r="I17" s="90">
        <f t="shared" si="1"/>
        <v>0</v>
      </c>
      <c r="J17" s="90">
        <f t="shared" si="4"/>
        <v>0</v>
      </c>
      <c r="K17" s="33"/>
      <c r="L17" s="34"/>
      <c r="M17" s="12"/>
    </row>
    <row r="18" spans="2:13" ht="25.2" customHeight="1">
      <c r="B18" s="16"/>
      <c r="C18" s="54">
        <f t="shared" si="3"/>
        <v>42742</v>
      </c>
      <c r="D18" s="47"/>
      <c r="E18" s="70"/>
      <c r="F18" s="72"/>
      <c r="G18" s="88">
        <f t="shared" si="2"/>
        <v>0</v>
      </c>
      <c r="H18" s="89">
        <f t="shared" si="0"/>
        <v>0</v>
      </c>
      <c r="I18" s="90">
        <f t="shared" si="1"/>
        <v>0</v>
      </c>
      <c r="J18" s="90">
        <f t="shared" si="4"/>
        <v>0</v>
      </c>
      <c r="K18" s="33"/>
      <c r="L18" s="34"/>
      <c r="M18" s="12"/>
    </row>
    <row r="19" spans="2:13" ht="25.2" customHeight="1">
      <c r="B19" s="16"/>
      <c r="C19" s="54">
        <f t="shared" si="3"/>
        <v>42743</v>
      </c>
      <c r="D19" s="47"/>
      <c r="E19" s="70"/>
      <c r="F19" s="72"/>
      <c r="G19" s="88">
        <f t="shared" si="2"/>
        <v>0</v>
      </c>
      <c r="H19" s="89">
        <f t="shared" si="0"/>
        <v>0</v>
      </c>
      <c r="I19" s="90">
        <f t="shared" si="1"/>
        <v>0</v>
      </c>
      <c r="J19" s="90">
        <f t="shared" si="4"/>
        <v>0</v>
      </c>
      <c r="K19" s="33"/>
      <c r="L19" s="34"/>
      <c r="M19" s="12"/>
    </row>
    <row r="20" spans="2:13" ht="25.2" customHeight="1">
      <c r="B20" s="16"/>
      <c r="C20" s="54">
        <f t="shared" si="3"/>
        <v>42744</v>
      </c>
      <c r="D20" s="48"/>
      <c r="E20" s="70"/>
      <c r="F20" s="72"/>
      <c r="G20" s="88">
        <f t="shared" si="2"/>
        <v>0</v>
      </c>
      <c r="H20" s="89">
        <f t="shared" si="0"/>
        <v>0</v>
      </c>
      <c r="I20" s="90">
        <f t="shared" si="1"/>
        <v>0</v>
      </c>
      <c r="J20" s="90">
        <f t="shared" si="4"/>
        <v>0</v>
      </c>
      <c r="K20" s="33"/>
      <c r="L20" s="34"/>
      <c r="M20" s="12"/>
    </row>
    <row r="21" spans="2:13" ht="25.2" customHeight="1">
      <c r="B21" s="16"/>
      <c r="C21" s="54">
        <f t="shared" si="3"/>
        <v>42745</v>
      </c>
      <c r="D21" s="48"/>
      <c r="E21" s="70"/>
      <c r="F21" s="72"/>
      <c r="G21" s="88">
        <f t="shared" si="2"/>
        <v>0</v>
      </c>
      <c r="H21" s="89">
        <f t="shared" si="0"/>
        <v>0</v>
      </c>
      <c r="I21" s="90">
        <f t="shared" si="1"/>
        <v>0</v>
      </c>
      <c r="J21" s="90">
        <f t="shared" si="4"/>
        <v>0</v>
      </c>
      <c r="K21" s="33"/>
      <c r="L21" s="34"/>
      <c r="M21" s="12"/>
    </row>
    <row r="22" spans="2:13" ht="25.2" customHeight="1">
      <c r="B22" s="16"/>
      <c r="C22" s="54">
        <f t="shared" si="3"/>
        <v>42746</v>
      </c>
      <c r="D22" s="48"/>
      <c r="E22" s="70"/>
      <c r="F22" s="72"/>
      <c r="G22" s="88">
        <f t="shared" si="2"/>
        <v>0</v>
      </c>
      <c r="H22" s="89">
        <f t="shared" si="0"/>
        <v>0</v>
      </c>
      <c r="I22" s="90">
        <f t="shared" si="1"/>
        <v>0</v>
      </c>
      <c r="J22" s="90">
        <f t="shared" si="4"/>
        <v>0</v>
      </c>
      <c r="K22" s="33"/>
      <c r="L22" s="34"/>
      <c r="M22" s="12"/>
    </row>
    <row r="23" spans="2:13" ht="25.2" customHeight="1">
      <c r="B23" s="16"/>
      <c r="C23" s="54">
        <f t="shared" si="3"/>
        <v>42747</v>
      </c>
      <c r="D23" s="48"/>
      <c r="E23" s="70"/>
      <c r="F23" s="72"/>
      <c r="G23" s="88">
        <f t="shared" si="2"/>
        <v>0</v>
      </c>
      <c r="H23" s="89">
        <f t="shared" si="0"/>
        <v>0</v>
      </c>
      <c r="I23" s="90">
        <f t="shared" si="1"/>
        <v>0</v>
      </c>
      <c r="J23" s="90">
        <f t="shared" si="4"/>
        <v>0</v>
      </c>
      <c r="K23" s="33"/>
      <c r="L23" s="34"/>
      <c r="M23" s="12"/>
    </row>
    <row r="24" spans="2:13" ht="25.2" customHeight="1">
      <c r="B24" s="16"/>
      <c r="C24" s="54">
        <f t="shared" si="3"/>
        <v>42748</v>
      </c>
      <c r="D24" s="49"/>
      <c r="E24" s="70"/>
      <c r="F24" s="72"/>
      <c r="G24" s="88">
        <f t="shared" si="2"/>
        <v>0</v>
      </c>
      <c r="H24" s="89">
        <f t="shared" si="0"/>
        <v>0</v>
      </c>
      <c r="I24" s="90">
        <f t="shared" si="1"/>
        <v>0</v>
      </c>
      <c r="J24" s="90">
        <f t="shared" si="4"/>
        <v>0</v>
      </c>
      <c r="K24" s="33"/>
      <c r="L24" s="34"/>
      <c r="M24" s="12"/>
    </row>
    <row r="25" spans="2:13" ht="25.2" customHeight="1">
      <c r="B25" s="16"/>
      <c r="C25" s="54">
        <f t="shared" si="3"/>
        <v>42749</v>
      </c>
      <c r="D25" s="47"/>
      <c r="E25" s="70"/>
      <c r="F25" s="72"/>
      <c r="G25" s="88">
        <f t="shared" si="2"/>
        <v>0</v>
      </c>
      <c r="H25" s="89">
        <f t="shared" si="0"/>
        <v>0</v>
      </c>
      <c r="I25" s="90">
        <f t="shared" si="1"/>
        <v>0</v>
      </c>
      <c r="J25" s="90">
        <f t="shared" si="4"/>
        <v>0</v>
      </c>
      <c r="K25" s="33"/>
      <c r="L25" s="34"/>
      <c r="M25" s="12"/>
    </row>
    <row r="26" spans="2:13" ht="25.2" customHeight="1">
      <c r="B26" s="16"/>
      <c r="C26" s="54">
        <f t="shared" si="3"/>
        <v>42750</v>
      </c>
      <c r="D26" s="47"/>
      <c r="E26" s="70"/>
      <c r="F26" s="72"/>
      <c r="G26" s="88">
        <f t="shared" si="2"/>
        <v>0</v>
      </c>
      <c r="H26" s="89">
        <f t="shared" si="0"/>
        <v>0</v>
      </c>
      <c r="I26" s="90">
        <f t="shared" si="1"/>
        <v>0</v>
      </c>
      <c r="J26" s="90">
        <f t="shared" si="4"/>
        <v>0</v>
      </c>
      <c r="K26" s="33"/>
      <c r="L26" s="34"/>
      <c r="M26" s="12"/>
    </row>
    <row r="27" spans="2:13" ht="25.2" customHeight="1">
      <c r="B27" s="16"/>
      <c r="C27" s="54">
        <f t="shared" si="3"/>
        <v>42751</v>
      </c>
      <c r="D27" s="47"/>
      <c r="E27" s="70"/>
      <c r="F27" s="72"/>
      <c r="G27" s="88">
        <f t="shared" si="2"/>
        <v>0</v>
      </c>
      <c r="H27" s="89">
        <f t="shared" si="0"/>
        <v>0</v>
      </c>
      <c r="I27" s="90">
        <f t="shared" si="1"/>
        <v>0</v>
      </c>
      <c r="J27" s="90">
        <f t="shared" si="4"/>
        <v>0</v>
      </c>
      <c r="K27" s="33"/>
      <c r="L27" s="34"/>
      <c r="M27" s="12"/>
    </row>
    <row r="28" spans="2:13" ht="25.2" customHeight="1">
      <c r="B28" s="16"/>
      <c r="C28" s="54">
        <f t="shared" si="3"/>
        <v>42752</v>
      </c>
      <c r="D28" s="48"/>
      <c r="E28" s="70"/>
      <c r="F28" s="72"/>
      <c r="G28" s="88">
        <f t="shared" si="2"/>
        <v>0</v>
      </c>
      <c r="H28" s="89">
        <f t="shared" si="0"/>
        <v>0</v>
      </c>
      <c r="I28" s="90">
        <f t="shared" si="1"/>
        <v>0</v>
      </c>
      <c r="J28" s="90">
        <f t="shared" si="4"/>
        <v>0</v>
      </c>
      <c r="K28" s="33"/>
      <c r="L28" s="34"/>
      <c r="M28" s="12"/>
    </row>
    <row r="29" spans="2:13" ht="25.2" customHeight="1">
      <c r="B29" s="16"/>
      <c r="C29" s="54">
        <f t="shared" si="3"/>
        <v>42753</v>
      </c>
      <c r="D29" s="48"/>
      <c r="E29" s="70"/>
      <c r="F29" s="72"/>
      <c r="G29" s="88">
        <f t="shared" si="2"/>
        <v>0</v>
      </c>
      <c r="H29" s="89">
        <f t="shared" si="0"/>
        <v>0</v>
      </c>
      <c r="I29" s="90">
        <f t="shared" si="1"/>
        <v>0</v>
      </c>
      <c r="J29" s="90">
        <f t="shared" si="4"/>
        <v>0</v>
      </c>
      <c r="K29" s="33"/>
      <c r="L29" s="34"/>
      <c r="M29" s="12"/>
    </row>
    <row r="30" spans="2:13" ht="25.2" customHeight="1">
      <c r="B30" s="16"/>
      <c r="C30" s="54">
        <f t="shared" si="3"/>
        <v>42754</v>
      </c>
      <c r="D30" s="48"/>
      <c r="E30" s="70"/>
      <c r="F30" s="72"/>
      <c r="G30" s="88">
        <f t="shared" si="2"/>
        <v>0</v>
      </c>
      <c r="H30" s="89">
        <f t="shared" si="0"/>
        <v>0</v>
      </c>
      <c r="I30" s="90">
        <f t="shared" si="1"/>
        <v>0</v>
      </c>
      <c r="J30" s="90">
        <f t="shared" si="4"/>
        <v>0</v>
      </c>
      <c r="K30" s="33"/>
      <c r="L30" s="34"/>
      <c r="M30" s="12"/>
    </row>
    <row r="31" spans="2:13" ht="25.2" customHeight="1">
      <c r="B31" s="16"/>
      <c r="C31" s="54">
        <f t="shared" si="3"/>
        <v>42755</v>
      </c>
      <c r="D31" s="48"/>
      <c r="E31" s="70"/>
      <c r="F31" s="72"/>
      <c r="G31" s="88">
        <f t="shared" si="2"/>
        <v>0</v>
      </c>
      <c r="H31" s="89">
        <f t="shared" si="0"/>
        <v>0</v>
      </c>
      <c r="I31" s="90">
        <f t="shared" si="1"/>
        <v>0</v>
      </c>
      <c r="J31" s="90">
        <f t="shared" si="4"/>
        <v>0</v>
      </c>
      <c r="K31" s="33"/>
      <c r="L31" s="34"/>
      <c r="M31" s="12"/>
    </row>
    <row r="32" spans="2:13" ht="25.2" customHeight="1">
      <c r="B32" s="16"/>
      <c r="C32" s="54">
        <f t="shared" si="3"/>
        <v>42756</v>
      </c>
      <c r="D32" s="47"/>
      <c r="E32" s="70"/>
      <c r="F32" s="72"/>
      <c r="G32" s="88">
        <f t="shared" si="2"/>
        <v>0</v>
      </c>
      <c r="H32" s="89">
        <f t="shared" si="0"/>
        <v>0</v>
      </c>
      <c r="I32" s="90">
        <f t="shared" si="1"/>
        <v>0</v>
      </c>
      <c r="J32" s="90">
        <f t="shared" si="4"/>
        <v>0</v>
      </c>
      <c r="K32" s="33"/>
      <c r="L32" s="34"/>
      <c r="M32" s="12"/>
    </row>
    <row r="33" spans="2:13" ht="25.2" customHeight="1">
      <c r="B33" s="16"/>
      <c r="C33" s="54">
        <f t="shared" si="3"/>
        <v>42757</v>
      </c>
      <c r="D33" s="47"/>
      <c r="E33" s="70"/>
      <c r="F33" s="72"/>
      <c r="G33" s="88">
        <f t="shared" si="2"/>
        <v>0</v>
      </c>
      <c r="H33" s="89">
        <f t="shared" si="0"/>
        <v>0</v>
      </c>
      <c r="I33" s="90">
        <f t="shared" si="1"/>
        <v>0</v>
      </c>
      <c r="J33" s="90">
        <f t="shared" si="4"/>
        <v>0</v>
      </c>
      <c r="K33" s="33"/>
      <c r="L33" s="34"/>
      <c r="M33" s="12"/>
    </row>
    <row r="34" spans="2:13" ht="25.2" customHeight="1">
      <c r="B34" s="16"/>
      <c r="C34" s="54">
        <f t="shared" si="3"/>
        <v>42758</v>
      </c>
      <c r="D34" s="48"/>
      <c r="E34" s="70"/>
      <c r="F34" s="72"/>
      <c r="G34" s="88">
        <f t="shared" si="2"/>
        <v>0</v>
      </c>
      <c r="H34" s="89">
        <f t="shared" si="0"/>
        <v>0</v>
      </c>
      <c r="I34" s="90">
        <f t="shared" si="1"/>
        <v>0</v>
      </c>
      <c r="J34" s="90">
        <f t="shared" si="4"/>
        <v>0</v>
      </c>
      <c r="K34" s="33"/>
      <c r="L34" s="34"/>
      <c r="M34" s="12"/>
    </row>
    <row r="35" spans="2:13" ht="25.2" customHeight="1">
      <c r="B35" s="16"/>
      <c r="C35" s="54">
        <f t="shared" si="3"/>
        <v>42759</v>
      </c>
      <c r="D35" s="48"/>
      <c r="E35" s="70"/>
      <c r="F35" s="72"/>
      <c r="G35" s="88">
        <f t="shared" si="2"/>
        <v>0</v>
      </c>
      <c r="H35" s="89">
        <f t="shared" si="0"/>
        <v>0</v>
      </c>
      <c r="I35" s="90">
        <f t="shared" si="1"/>
        <v>0</v>
      </c>
      <c r="J35" s="90">
        <f t="shared" si="4"/>
        <v>0</v>
      </c>
      <c r="K35" s="33"/>
      <c r="L35" s="34"/>
      <c r="M35" s="12"/>
    </row>
    <row r="36" spans="2:13" ht="25.2" customHeight="1">
      <c r="B36" s="16"/>
      <c r="C36" s="54">
        <f t="shared" si="3"/>
        <v>42760</v>
      </c>
      <c r="D36" s="48"/>
      <c r="E36" s="70"/>
      <c r="F36" s="72"/>
      <c r="G36" s="88">
        <f t="shared" si="2"/>
        <v>0</v>
      </c>
      <c r="H36" s="89">
        <f t="shared" si="0"/>
        <v>0</v>
      </c>
      <c r="I36" s="90">
        <f t="shared" si="1"/>
        <v>0</v>
      </c>
      <c r="J36" s="90">
        <f t="shared" si="4"/>
        <v>0</v>
      </c>
      <c r="K36" s="33"/>
      <c r="L36" s="34"/>
      <c r="M36" s="12"/>
    </row>
    <row r="37" spans="2:13" ht="25.2" customHeight="1">
      <c r="B37" s="16"/>
      <c r="C37" s="54">
        <f t="shared" si="3"/>
        <v>42761</v>
      </c>
      <c r="D37" s="48"/>
      <c r="E37" s="70"/>
      <c r="F37" s="72"/>
      <c r="G37" s="88">
        <f t="shared" si="2"/>
        <v>0</v>
      </c>
      <c r="H37" s="89">
        <f t="shared" si="0"/>
        <v>0</v>
      </c>
      <c r="I37" s="90">
        <f t="shared" si="1"/>
        <v>0</v>
      </c>
      <c r="J37" s="90">
        <f t="shared" si="4"/>
        <v>0</v>
      </c>
      <c r="K37" s="33"/>
      <c r="L37" s="34"/>
      <c r="M37" s="12"/>
    </row>
    <row r="38" spans="2:13" ht="25.2" customHeight="1">
      <c r="B38" s="16"/>
      <c r="C38" s="54">
        <f t="shared" si="3"/>
        <v>42762</v>
      </c>
      <c r="D38" s="48"/>
      <c r="E38" s="70"/>
      <c r="F38" s="72"/>
      <c r="G38" s="88">
        <f t="shared" si="2"/>
        <v>0</v>
      </c>
      <c r="H38" s="89">
        <f t="shared" si="0"/>
        <v>0</v>
      </c>
      <c r="I38" s="90">
        <f t="shared" si="1"/>
        <v>0</v>
      </c>
      <c r="J38" s="90">
        <f t="shared" si="4"/>
        <v>0</v>
      </c>
      <c r="K38" s="33"/>
      <c r="L38" s="34"/>
      <c r="M38" s="12"/>
    </row>
    <row r="39" spans="2:13" ht="25.2" customHeight="1">
      <c r="B39" s="16"/>
      <c r="C39" s="54">
        <f t="shared" si="3"/>
        <v>42763</v>
      </c>
      <c r="D39" s="47"/>
      <c r="E39" s="70"/>
      <c r="F39" s="72"/>
      <c r="G39" s="88">
        <f t="shared" si="2"/>
        <v>0</v>
      </c>
      <c r="H39" s="89">
        <f t="shared" si="0"/>
        <v>0</v>
      </c>
      <c r="I39" s="90">
        <f t="shared" si="1"/>
        <v>0</v>
      </c>
      <c r="J39" s="90">
        <f t="shared" si="4"/>
        <v>0</v>
      </c>
      <c r="K39" s="33"/>
      <c r="L39" s="34"/>
      <c r="M39" s="12"/>
    </row>
    <row r="40" spans="2:13" ht="25.2" customHeight="1">
      <c r="B40" s="16"/>
      <c r="C40" s="54">
        <f t="shared" si="3"/>
        <v>42764</v>
      </c>
      <c r="D40" s="47"/>
      <c r="E40" s="70"/>
      <c r="F40" s="72"/>
      <c r="G40" s="88">
        <f t="shared" si="2"/>
        <v>0</v>
      </c>
      <c r="H40" s="89">
        <f t="shared" si="0"/>
        <v>0</v>
      </c>
      <c r="I40" s="90">
        <f t="shared" si="1"/>
        <v>0</v>
      </c>
      <c r="J40" s="90">
        <f t="shared" si="4"/>
        <v>0</v>
      </c>
      <c r="K40" s="33"/>
      <c r="L40" s="34"/>
      <c r="M40" s="12"/>
    </row>
    <row r="41" spans="2:13" ht="25.2" customHeight="1">
      <c r="B41" s="16"/>
      <c r="C41" s="54">
        <f t="shared" si="3"/>
        <v>42765</v>
      </c>
      <c r="D41" s="47"/>
      <c r="E41" s="70"/>
      <c r="F41" s="71"/>
      <c r="G41" s="88">
        <f t="shared" si="2"/>
        <v>0</v>
      </c>
      <c r="H41" s="89">
        <f t="shared" si="0"/>
        <v>0</v>
      </c>
      <c r="I41" s="90">
        <f t="shared" si="1"/>
        <v>0</v>
      </c>
      <c r="J41" s="90">
        <f t="shared" si="4"/>
        <v>0</v>
      </c>
      <c r="K41" s="33"/>
      <c r="L41" s="34"/>
      <c r="M41" s="12"/>
    </row>
    <row r="42" spans="2:13" ht="25.2" customHeight="1" thickBot="1">
      <c r="B42" s="16"/>
      <c r="C42" s="55">
        <f t="shared" si="3"/>
        <v>42766</v>
      </c>
      <c r="D42" s="50"/>
      <c r="E42" s="73"/>
      <c r="F42" s="74"/>
      <c r="G42" s="91">
        <f t="shared" si="2"/>
        <v>0</v>
      </c>
      <c r="H42" s="92">
        <f t="shared" si="0"/>
        <v>0</v>
      </c>
      <c r="I42" s="93">
        <f t="shared" si="1"/>
        <v>0</v>
      </c>
      <c r="J42" s="93">
        <f t="shared" si="4"/>
        <v>0</v>
      </c>
      <c r="K42" s="51"/>
      <c r="L42" s="52"/>
      <c r="M42" s="12"/>
    </row>
    <row r="43" spans="2:13" ht="29.25" customHeight="1" thickBot="1">
      <c r="B43" s="16"/>
      <c r="C43" s="42" t="s">
        <v>9</v>
      </c>
      <c r="D43" s="60">
        <f>SUM(D12:D42)</f>
        <v>0</v>
      </c>
      <c r="E43" s="61">
        <f>SUM(E12:E42)</f>
        <v>0</v>
      </c>
      <c r="F43" s="65"/>
      <c r="G43" s="66"/>
      <c r="H43" s="67"/>
      <c r="I43" s="67"/>
      <c r="J43" s="62">
        <f>SUM(I12:I42)</f>
        <v>0</v>
      </c>
      <c r="K43" s="63" t="str">
        <f>IF(SQRT(J43*J43)&gt;G45,D47,D48)</f>
        <v>is &lt; 1%</v>
      </c>
      <c r="L43" s="64" t="str">
        <f>IF(G45&lt;ABS(J43),C47,C48)</f>
        <v>PASS</v>
      </c>
      <c r="M43" s="12"/>
    </row>
    <row r="44" spans="2:13" ht="15" customHeight="1">
      <c r="B44" s="16"/>
      <c r="C44" s="38"/>
      <c r="D44" s="5"/>
      <c r="E44" s="5"/>
      <c r="F44" s="4"/>
      <c r="G44" s="4"/>
      <c r="H44" s="1"/>
      <c r="I44" s="4"/>
      <c r="J44" s="4"/>
      <c r="K44" s="4"/>
      <c r="L44" s="4"/>
      <c r="M44" s="12"/>
    </row>
    <row r="45" spans="2:13" ht="15" customHeight="1">
      <c r="B45" s="16"/>
      <c r="D45" s="59" t="s">
        <v>1</v>
      </c>
      <c r="E45" s="13">
        <f>D43</f>
        <v>0</v>
      </c>
      <c r="F45" s="13" t="s">
        <v>2</v>
      </c>
      <c r="G45" s="14">
        <f>E45*0.01</f>
        <v>0</v>
      </c>
      <c r="H45" s="4"/>
      <c r="I45" s="4"/>
      <c r="J45" s="4"/>
      <c r="K45" s="15"/>
      <c r="L45" s="4"/>
      <c r="M45" s="12"/>
    </row>
    <row r="46" spans="2:13" ht="15" customHeight="1">
      <c r="B46" s="16"/>
      <c r="C46" s="4"/>
      <c r="D46" s="4"/>
      <c r="E46" s="17" t="s">
        <v>7</v>
      </c>
      <c r="F46" s="17" t="s">
        <v>15</v>
      </c>
      <c r="G46" s="18" t="s">
        <v>8</v>
      </c>
      <c r="H46" s="19"/>
      <c r="I46" s="15"/>
      <c r="J46" s="19"/>
      <c r="K46" s="15"/>
      <c r="L46" s="4"/>
      <c r="M46" s="12"/>
    </row>
    <row r="47" spans="2:13" ht="15" hidden="1" customHeight="1">
      <c r="B47" s="16"/>
      <c r="C47" s="22" t="s">
        <v>4</v>
      </c>
      <c r="D47" s="20" t="s">
        <v>13</v>
      </c>
      <c r="E47" s="21"/>
      <c r="F47" s="22"/>
      <c r="G47" s="4"/>
      <c r="H47" s="4"/>
      <c r="I47" s="4"/>
      <c r="J47" s="4"/>
      <c r="K47" s="4"/>
      <c r="L47" s="4"/>
      <c r="M47" s="12"/>
    </row>
    <row r="48" spans="2:13" ht="15" hidden="1" customHeight="1">
      <c r="B48" s="16"/>
      <c r="C48" s="43" t="s">
        <v>3</v>
      </c>
      <c r="D48" s="20" t="s">
        <v>14</v>
      </c>
      <c r="E48" s="4"/>
      <c r="F48" s="4"/>
      <c r="G48" s="4"/>
      <c r="H48" s="4"/>
      <c r="I48" s="4"/>
      <c r="J48" s="4"/>
      <c r="K48" s="4"/>
      <c r="L48" s="4"/>
      <c r="M48" s="12"/>
    </row>
    <row r="49" spans="2:13" ht="15" customHeight="1">
      <c r="B49" s="95" t="s">
        <v>22</v>
      </c>
      <c r="C49" s="96"/>
      <c r="D49" s="96"/>
      <c r="E49" s="96"/>
      <c r="F49" s="96"/>
      <c r="G49" s="96"/>
      <c r="H49" s="96"/>
      <c r="I49" s="96"/>
      <c r="J49" s="96"/>
      <c r="K49" s="96"/>
      <c r="L49" s="96"/>
      <c r="M49" s="97"/>
    </row>
    <row r="50" spans="2:13" ht="15" customHeight="1">
      <c r="B50" s="95"/>
      <c r="C50" s="96"/>
      <c r="D50" s="96"/>
      <c r="E50" s="96"/>
      <c r="F50" s="96"/>
      <c r="G50" s="96"/>
      <c r="H50" s="96"/>
      <c r="I50" s="96"/>
      <c r="J50" s="96"/>
      <c r="K50" s="96"/>
      <c r="L50" s="96"/>
      <c r="M50" s="97"/>
    </row>
    <row r="51" spans="2:13" ht="15" customHeight="1">
      <c r="B51" s="95"/>
      <c r="C51" s="96"/>
      <c r="D51" s="96"/>
      <c r="E51" s="96"/>
      <c r="F51" s="96"/>
      <c r="G51" s="96"/>
      <c r="H51" s="96"/>
      <c r="I51" s="96"/>
      <c r="J51" s="96"/>
      <c r="K51" s="96"/>
      <c r="L51" s="96"/>
      <c r="M51" s="97"/>
    </row>
    <row r="52" spans="2:13" ht="15" customHeight="1">
      <c r="B52" s="95"/>
      <c r="C52" s="96"/>
      <c r="D52" s="96"/>
      <c r="E52" s="96"/>
      <c r="F52" s="96"/>
      <c r="G52" s="96"/>
      <c r="H52" s="96"/>
      <c r="I52" s="96"/>
      <c r="J52" s="96"/>
      <c r="K52" s="96"/>
      <c r="L52" s="96"/>
      <c r="M52" s="97"/>
    </row>
    <row r="53" spans="2:13" ht="14.4" thickBot="1">
      <c r="B53" s="57" t="s">
        <v>25</v>
      </c>
      <c r="C53" s="24"/>
      <c r="D53" s="45"/>
      <c r="E53" s="45"/>
      <c r="F53" s="45"/>
      <c r="G53" s="45"/>
      <c r="H53" s="45"/>
      <c r="I53" s="45"/>
      <c r="J53" s="45"/>
      <c r="K53" s="45"/>
      <c r="L53" s="24"/>
      <c r="M53" s="58" t="s">
        <v>26</v>
      </c>
    </row>
  </sheetData>
  <sheetProtection password="8E12" sheet="1" objects="1" scenarios="1" selectLockedCells="1"/>
  <mergeCells count="6">
    <mergeCell ref="B49:M52"/>
    <mergeCell ref="E3:G3"/>
    <mergeCell ref="F5:G5"/>
    <mergeCell ref="F7:G7"/>
    <mergeCell ref="H8:I9"/>
    <mergeCell ref="F9:G9"/>
  </mergeCells>
  <conditionalFormatting sqref="L43">
    <cfRule type="cellIs" dxfId="0" priority="1" stopIfTrue="1" operator="equal">
      <formula>"FAIL"</formula>
    </cfRule>
  </conditionalFormatting>
  <printOptions horizontalCentered="1"/>
  <pageMargins left="0.5" right="0.5" top="0.25" bottom="0.25" header="0" footer="0"/>
  <pageSetup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January Regular</vt:lpstr>
      <vt:lpstr>January Premium</vt:lpstr>
      <vt:lpstr>January Diesel</vt:lpstr>
      <vt:lpstr>January K-1</vt:lpstr>
      <vt:lpstr>'January Diesel'!Print_Area</vt:lpstr>
      <vt:lpstr>'January K-1'!Print_Area</vt:lpstr>
      <vt:lpstr>'January Premium'!Print_Area</vt:lpstr>
      <vt:lpstr>'January Regular'!Print_Area</vt:lpstr>
    </vt:vector>
  </TitlesOfParts>
  <Manager>Diana McLaughlin</Manager>
  <Company>DEP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Inventory / Monthly Reconciliation calculator</dc:title>
  <dc:subject>Gas station leak detection for single-walled tanks</dc:subject>
  <dc:creator>Paradis, Wayne M</dc:creator>
  <cp:lastModifiedBy>Paradis, Wayne M</cp:lastModifiedBy>
  <cp:lastPrinted>2017-04-07T15:37:52Z</cp:lastPrinted>
  <dcterms:created xsi:type="dcterms:W3CDTF">2004-06-22T12:52:01Z</dcterms:created>
  <dcterms:modified xsi:type="dcterms:W3CDTF">2017-06-12T20:21:33Z</dcterms:modified>
</cp:coreProperties>
</file>